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NData\CiniVa-Supplier\sourcing\docs\forms\"/>
    </mc:Choice>
  </mc:AlternateContent>
  <workbookProtection workbookAlgorithmName="SHA-512" workbookHashValue="//SEVUdOYkythKG6dWxDlvKrUZSXU5Ohz+OpbvAUMxbgVx330u+EdLroFy78IFGMwTMVVhCa/w5ZZ905BySQBA==" workbookSaltValue="k6fX4/HJO3oqsQy2pWL/eA==" workbookSpinCount="100000" lockStructure="1"/>
  <bookViews>
    <workbookView xWindow="0" yWindow="1500" windowWidth="24060" windowHeight="11130" tabRatio="755"/>
  </bookViews>
  <sheets>
    <sheet name="START HERE - NNS Info" sheetId="10" r:id="rId1"/>
    <sheet name="GIVE TO VENDOR" sheetId="9" r:id="rId2"/>
    <sheet name="Attachment Labor" sheetId="11" r:id="rId3"/>
    <sheet name="Attachment Equipment Cost" sheetId="16" r:id="rId4"/>
    <sheet name="Attachment Subcontractor Cost" sheetId="17" r:id="rId5"/>
    <sheet name="Attachment Materials Cost" sheetId="18" r:id="rId6"/>
  </sheets>
  <definedNames>
    <definedName name="CostType">'GIVE TO VENDOR'!$N$41:$N$42</definedName>
    <definedName name="EMPName1" localSheetId="5">'GIVE TO VENDOR'!#REF!</definedName>
    <definedName name="EMPName1">'GIVE TO VENDOR'!#REF!</definedName>
    <definedName name="EmpNames" localSheetId="3">'GIVE TO VENDOR'!#REF!</definedName>
    <definedName name="EmpNames" localSheetId="5">'GIVE TO VENDOR'!#REF!</definedName>
    <definedName name="EmpNames" localSheetId="4">'GIVE TO VENDOR'!#REF!</definedName>
    <definedName name="EmpNames">'GIVE TO VENDOR'!#REF!</definedName>
    <definedName name="NAMES" localSheetId="3">'GIVE TO VENDOR'!#REF!</definedName>
    <definedName name="NAMES" localSheetId="5">'GIVE TO VENDOR'!#REF!</definedName>
    <definedName name="NAMES" localSheetId="4">'GIVE TO VENDOR'!#REF!</definedName>
    <definedName name="NAMES">'GIVE TO VENDOR'!#REF!</definedName>
    <definedName name="PDC">'GIVE TO VENDOR'!$N$41:$N$42</definedName>
    <definedName name="_xlnm.Print_Area" localSheetId="1">'GIVE TO VENDOR'!$A$1:$L$92</definedName>
    <definedName name="REQTYPE">'GIVE TO VENDOR'!$N$2:$N$4</definedName>
  </definedNames>
  <calcPr calcId="152511"/>
  <customWorkbookViews>
    <customWorkbookView name="Quote" guid="{6D73C2C0-6431-4BB9-8783-BE6DF162658E}" includePrintSettings="0" includeHiddenRowCol="0" maximized="1" xWindow="-9" yWindow="-9" windowWidth="1938" windowHeight="1050" activeSheetId="9"/>
  </customWorkbookViews>
</workbook>
</file>

<file path=xl/calcChain.xml><?xml version="1.0" encoding="utf-8"?>
<calcChain xmlns="http://schemas.openxmlformats.org/spreadsheetml/2006/main">
  <c r="I3" i="9" l="1"/>
  <c r="J3" i="9"/>
  <c r="L5" i="9" l="1"/>
  <c r="H57" i="18" l="1"/>
  <c r="L8" i="18"/>
  <c r="L57" i="18" s="1"/>
  <c r="H8" i="18"/>
  <c r="B8" i="18"/>
  <c r="B57" i="18" s="1"/>
  <c r="H7" i="18"/>
  <c r="H56" i="18" s="1"/>
  <c r="B7" i="18"/>
  <c r="B56" i="18" s="1"/>
  <c r="H6" i="18"/>
  <c r="H55" i="18" s="1"/>
  <c r="B6" i="18"/>
  <c r="B55" i="18" s="1"/>
  <c r="J5" i="18"/>
  <c r="J54" i="18" s="1"/>
  <c r="H5" i="18"/>
  <c r="H54" i="18" s="1"/>
  <c r="F5" i="18"/>
  <c r="F54" i="18" s="1"/>
  <c r="D5" i="18"/>
  <c r="D54" i="18" s="1"/>
  <c r="B5" i="18"/>
  <c r="B54" i="18" s="1"/>
  <c r="L8" i="17"/>
  <c r="H8" i="17"/>
  <c r="B8" i="17"/>
  <c r="H7" i="17"/>
  <c r="B7" i="17"/>
  <c r="H6" i="17"/>
  <c r="B6" i="17"/>
  <c r="J5" i="17"/>
  <c r="H5" i="17"/>
  <c r="F5" i="17"/>
  <c r="D5" i="17"/>
  <c r="B5" i="17"/>
  <c r="B57" i="16"/>
  <c r="F54" i="16"/>
  <c r="D54" i="16"/>
  <c r="L8" i="16"/>
  <c r="L57" i="16" s="1"/>
  <c r="H8" i="16"/>
  <c r="H57" i="16" s="1"/>
  <c r="B8" i="16"/>
  <c r="H7" i="16"/>
  <c r="H56" i="16" s="1"/>
  <c r="B7" i="16"/>
  <c r="B56" i="16" s="1"/>
  <c r="H6" i="16"/>
  <c r="H55" i="16" s="1"/>
  <c r="B6" i="16"/>
  <c r="B55" i="16" s="1"/>
  <c r="J5" i="16"/>
  <c r="J54" i="16" s="1"/>
  <c r="H5" i="16"/>
  <c r="H54" i="16" s="1"/>
  <c r="F5" i="16"/>
  <c r="D5" i="16"/>
  <c r="B5" i="16"/>
  <c r="B54" i="16" s="1"/>
  <c r="L8" i="11"/>
  <c r="H8" i="11"/>
  <c r="H7" i="11"/>
  <c r="H6" i="11"/>
  <c r="B8" i="11"/>
  <c r="B7" i="11"/>
  <c r="B6" i="11"/>
  <c r="J5" i="11"/>
  <c r="H5" i="11"/>
  <c r="B5" i="11"/>
  <c r="F5" i="11"/>
  <c r="D5" i="11"/>
  <c r="L75" i="18" l="1"/>
  <c r="G75" i="18"/>
  <c r="I75" i="18" s="1"/>
  <c r="L74" i="18"/>
  <c r="G74" i="18"/>
  <c r="I74" i="18" s="1"/>
  <c r="L73" i="18"/>
  <c r="G73" i="18"/>
  <c r="I73" i="18" s="1"/>
  <c r="L72" i="18"/>
  <c r="G72" i="18"/>
  <c r="I72" i="18" s="1"/>
  <c r="L71" i="18"/>
  <c r="G71" i="18"/>
  <c r="I71" i="18" s="1"/>
  <c r="L79" i="18"/>
  <c r="G79" i="18"/>
  <c r="I79" i="18" s="1"/>
  <c r="L78" i="18"/>
  <c r="G78" i="18"/>
  <c r="I78" i="18" s="1"/>
  <c r="L77" i="18"/>
  <c r="G77" i="18"/>
  <c r="I77" i="18" s="1"/>
  <c r="L76" i="18"/>
  <c r="G76" i="18"/>
  <c r="I76" i="18" s="1"/>
  <c r="L70" i="18"/>
  <c r="G70" i="18"/>
  <c r="I70" i="18" s="1"/>
  <c r="L69" i="18"/>
  <c r="G69" i="18"/>
  <c r="I69" i="18" s="1"/>
  <c r="L68" i="18"/>
  <c r="G68" i="18"/>
  <c r="I68" i="18" s="1"/>
  <c r="L67" i="18"/>
  <c r="G67" i="18"/>
  <c r="I67" i="18" s="1"/>
  <c r="L66" i="18"/>
  <c r="G66" i="18"/>
  <c r="I66" i="18" s="1"/>
  <c r="L65" i="18"/>
  <c r="G65" i="18"/>
  <c r="I65" i="18" s="1"/>
  <c r="L64" i="18"/>
  <c r="G64" i="18"/>
  <c r="I64" i="18" s="1"/>
  <c r="L63" i="18"/>
  <c r="G63" i="18"/>
  <c r="I63" i="18" s="1"/>
  <c r="L62" i="18"/>
  <c r="G62" i="18"/>
  <c r="I62" i="18" s="1"/>
  <c r="L61" i="18"/>
  <c r="G61" i="18"/>
  <c r="I61" i="18" s="1"/>
  <c r="L87" i="18"/>
  <c r="G87" i="18"/>
  <c r="I87" i="18" s="1"/>
  <c r="L86" i="18"/>
  <c r="G86" i="18"/>
  <c r="I86" i="18" s="1"/>
  <c r="L85" i="18"/>
  <c r="G85" i="18"/>
  <c r="I85" i="18" s="1"/>
  <c r="L84" i="18"/>
  <c r="G84" i="18"/>
  <c r="I84" i="18" s="1"/>
  <c r="L83" i="18"/>
  <c r="G83" i="18"/>
  <c r="I83" i="18" s="1"/>
  <c r="L82" i="18"/>
  <c r="G82" i="18"/>
  <c r="I82" i="18" s="1"/>
  <c r="L81" i="18"/>
  <c r="G81" i="18"/>
  <c r="I81" i="18" s="1"/>
  <c r="L80" i="18"/>
  <c r="G80" i="18"/>
  <c r="I80" i="18" s="1"/>
  <c r="L91" i="18"/>
  <c r="G91" i="18"/>
  <c r="I91" i="18" s="1"/>
  <c r="L90" i="18"/>
  <c r="G90" i="18"/>
  <c r="I90" i="18" s="1"/>
  <c r="L89" i="18"/>
  <c r="G89" i="18"/>
  <c r="I89" i="18" s="1"/>
  <c r="L88" i="18"/>
  <c r="G88" i="18"/>
  <c r="I88" i="18" s="1"/>
  <c r="L96" i="18"/>
  <c r="G96" i="18"/>
  <c r="I96" i="18" s="1"/>
  <c r="L95" i="18"/>
  <c r="G95" i="18"/>
  <c r="I95" i="18" s="1"/>
  <c r="L94" i="18"/>
  <c r="G94" i="18"/>
  <c r="I94" i="18" s="1"/>
  <c r="L93" i="18"/>
  <c r="G93" i="18"/>
  <c r="I93" i="18" s="1"/>
  <c r="L92" i="18"/>
  <c r="G92" i="18"/>
  <c r="I92" i="18" s="1"/>
  <c r="G60" i="18"/>
  <c r="I60" i="18" s="1"/>
  <c r="I11" i="18"/>
  <c r="L11" i="18" s="1"/>
  <c r="L22" i="18"/>
  <c r="I22" i="18"/>
  <c r="L21" i="18"/>
  <c r="I21" i="18"/>
  <c r="L20" i="18"/>
  <c r="I20" i="18"/>
  <c r="L19" i="18"/>
  <c r="I19" i="18"/>
  <c r="L18" i="18"/>
  <c r="I18" i="18"/>
  <c r="L32" i="18"/>
  <c r="I32" i="18"/>
  <c r="L31" i="18"/>
  <c r="I31" i="18"/>
  <c r="L30" i="18"/>
  <c r="I30" i="18"/>
  <c r="L29" i="18"/>
  <c r="I29" i="18"/>
  <c r="L28" i="18"/>
  <c r="I28" i="18"/>
  <c r="L27" i="18"/>
  <c r="I27" i="18"/>
  <c r="L26" i="18"/>
  <c r="I26" i="18"/>
  <c r="L25" i="18"/>
  <c r="I25" i="18"/>
  <c r="L24" i="18"/>
  <c r="I24" i="18"/>
  <c r="L23" i="18"/>
  <c r="I23" i="18"/>
  <c r="L17" i="18"/>
  <c r="I17" i="18"/>
  <c r="L16" i="18"/>
  <c r="I16" i="18"/>
  <c r="L15" i="18"/>
  <c r="I15" i="18"/>
  <c r="L14" i="18"/>
  <c r="I14" i="18"/>
  <c r="L13" i="18"/>
  <c r="I13" i="18"/>
  <c r="L12" i="18"/>
  <c r="I12" i="18"/>
  <c r="L39" i="18"/>
  <c r="I39" i="18"/>
  <c r="L38" i="18"/>
  <c r="I38" i="18"/>
  <c r="L37" i="18"/>
  <c r="I37" i="18"/>
  <c r="L36" i="18"/>
  <c r="I36" i="18"/>
  <c r="L35" i="18"/>
  <c r="I35" i="18"/>
  <c r="L34" i="18"/>
  <c r="I34" i="18"/>
  <c r="L33" i="18"/>
  <c r="I33" i="18"/>
  <c r="L43" i="18"/>
  <c r="I43" i="18"/>
  <c r="L42" i="18"/>
  <c r="I42" i="18"/>
  <c r="L41" i="18"/>
  <c r="I41" i="18"/>
  <c r="L40" i="18"/>
  <c r="I40" i="18"/>
  <c r="L48" i="18"/>
  <c r="I48" i="18"/>
  <c r="L47" i="18"/>
  <c r="I47" i="18"/>
  <c r="L46" i="18"/>
  <c r="I46" i="18"/>
  <c r="L45" i="18"/>
  <c r="I45" i="18"/>
  <c r="L44" i="18"/>
  <c r="I44" i="18"/>
  <c r="J2" i="18"/>
  <c r="J51" i="18" s="1"/>
  <c r="F2" i="18"/>
  <c r="F51" i="18" s="1"/>
  <c r="J1" i="18"/>
  <c r="J50" i="18" s="1"/>
  <c r="L25" i="17"/>
  <c r="I25" i="17"/>
  <c r="L24" i="17"/>
  <c r="I24" i="17"/>
  <c r="L23" i="17"/>
  <c r="I23" i="17"/>
  <c r="L22" i="17"/>
  <c r="I22" i="17"/>
  <c r="L21" i="17"/>
  <c r="I21" i="17"/>
  <c r="L20" i="17"/>
  <c r="I20" i="17"/>
  <c r="L19" i="17"/>
  <c r="I19" i="17"/>
  <c r="L18" i="17"/>
  <c r="I18" i="17"/>
  <c r="L17" i="17"/>
  <c r="I17" i="17"/>
  <c r="L16" i="17"/>
  <c r="I16" i="17"/>
  <c r="L15" i="17"/>
  <c r="I15" i="17"/>
  <c r="L40" i="17"/>
  <c r="I40" i="17"/>
  <c r="L39" i="17"/>
  <c r="I39" i="17"/>
  <c r="L38" i="17"/>
  <c r="I38" i="17"/>
  <c r="L37" i="17"/>
  <c r="I37" i="17"/>
  <c r="L36" i="17"/>
  <c r="I36" i="17"/>
  <c r="L35" i="17"/>
  <c r="I35" i="17"/>
  <c r="L34" i="17"/>
  <c r="I34" i="17"/>
  <c r="L33" i="17"/>
  <c r="I33" i="17"/>
  <c r="L32" i="17"/>
  <c r="I32" i="17"/>
  <c r="L31" i="17"/>
  <c r="I31" i="17"/>
  <c r="L30" i="17"/>
  <c r="I30" i="17"/>
  <c r="L29" i="17"/>
  <c r="I29" i="17"/>
  <c r="L28" i="17"/>
  <c r="I28" i="17"/>
  <c r="L27" i="17"/>
  <c r="I27" i="17"/>
  <c r="L26" i="17"/>
  <c r="I26" i="17"/>
  <c r="L14" i="17"/>
  <c r="I14" i="17"/>
  <c r="L13" i="17"/>
  <c r="I13" i="17"/>
  <c r="L43" i="17"/>
  <c r="I43" i="17"/>
  <c r="L42" i="17"/>
  <c r="I42" i="17"/>
  <c r="L41" i="17"/>
  <c r="I41" i="17"/>
  <c r="L12" i="17"/>
  <c r="I12" i="17"/>
  <c r="L48" i="17"/>
  <c r="I48" i="17"/>
  <c r="L47" i="17"/>
  <c r="I47" i="17"/>
  <c r="L46" i="17"/>
  <c r="I46" i="17"/>
  <c r="L45" i="17"/>
  <c r="I45" i="17"/>
  <c r="L44" i="17"/>
  <c r="I44" i="17"/>
  <c r="L11" i="17"/>
  <c r="I11" i="17"/>
  <c r="J2" i="17"/>
  <c r="F2" i="17"/>
  <c r="J1" i="17"/>
  <c r="L48" i="16"/>
  <c r="L47" i="16"/>
  <c r="L46" i="16"/>
  <c r="L45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76" i="16"/>
  <c r="I76" i="16"/>
  <c r="L75" i="16"/>
  <c r="I75" i="16"/>
  <c r="L74" i="16"/>
  <c r="I74" i="16"/>
  <c r="L73" i="16"/>
  <c r="I73" i="16"/>
  <c r="L72" i="16"/>
  <c r="I72" i="16"/>
  <c r="L71" i="16"/>
  <c r="I71" i="16"/>
  <c r="L70" i="16"/>
  <c r="I70" i="16"/>
  <c r="L69" i="16"/>
  <c r="I69" i="16"/>
  <c r="L68" i="16"/>
  <c r="I68" i="16"/>
  <c r="L67" i="16"/>
  <c r="I67" i="16"/>
  <c r="L66" i="16"/>
  <c r="I66" i="16"/>
  <c r="L65" i="16"/>
  <c r="I65" i="16"/>
  <c r="L64" i="16"/>
  <c r="I64" i="16"/>
  <c r="L63" i="16"/>
  <c r="I63" i="16"/>
  <c r="L62" i="16"/>
  <c r="I62" i="16"/>
  <c r="L90" i="16"/>
  <c r="I90" i="16"/>
  <c r="L89" i="16"/>
  <c r="I89" i="16"/>
  <c r="L88" i="16"/>
  <c r="I88" i="16"/>
  <c r="L87" i="16"/>
  <c r="I87" i="16"/>
  <c r="L86" i="16"/>
  <c r="I86" i="16"/>
  <c r="L85" i="16"/>
  <c r="I85" i="16"/>
  <c r="L84" i="16"/>
  <c r="I84" i="16"/>
  <c r="L83" i="16"/>
  <c r="I83" i="16"/>
  <c r="L82" i="16"/>
  <c r="I82" i="16"/>
  <c r="L81" i="16"/>
  <c r="I81" i="16"/>
  <c r="L80" i="16"/>
  <c r="I80" i="16"/>
  <c r="L79" i="16"/>
  <c r="I79" i="16"/>
  <c r="L78" i="16"/>
  <c r="I78" i="16"/>
  <c r="L77" i="16"/>
  <c r="I77" i="16"/>
  <c r="L96" i="16"/>
  <c r="I96" i="16"/>
  <c r="L95" i="16"/>
  <c r="I95" i="16"/>
  <c r="L94" i="16"/>
  <c r="I94" i="16"/>
  <c r="L93" i="16"/>
  <c r="I93" i="16"/>
  <c r="L92" i="16"/>
  <c r="I92" i="16"/>
  <c r="L91" i="16"/>
  <c r="I91" i="16"/>
  <c r="L61" i="16"/>
  <c r="I61" i="16"/>
  <c r="L35" i="16"/>
  <c r="L34" i="16"/>
  <c r="L33" i="16"/>
  <c r="L32" i="16"/>
  <c r="L31" i="16"/>
  <c r="L30" i="16"/>
  <c r="L29" i="16"/>
  <c r="L13" i="16"/>
  <c r="L39" i="16"/>
  <c r="L38" i="16"/>
  <c r="L37" i="16"/>
  <c r="L36" i="16"/>
  <c r="I60" i="16"/>
  <c r="L60" i="16" s="1"/>
  <c r="L97" i="16" s="1"/>
  <c r="L44" i="16"/>
  <c r="L43" i="16"/>
  <c r="L42" i="16"/>
  <c r="L41" i="16"/>
  <c r="L40" i="16"/>
  <c r="L12" i="16"/>
  <c r="J2" i="16"/>
  <c r="J51" i="16" s="1"/>
  <c r="F2" i="16"/>
  <c r="F51" i="16" s="1"/>
  <c r="J1" i="16"/>
  <c r="J50" i="16" s="1"/>
  <c r="N12" i="9"/>
  <c r="K23" i="11"/>
  <c r="K22" i="11"/>
  <c r="K21" i="11"/>
  <c r="K20" i="11"/>
  <c r="K19" i="11"/>
  <c r="K31" i="11"/>
  <c r="K30" i="11"/>
  <c r="K29" i="11"/>
  <c r="K28" i="11"/>
  <c r="K27" i="11"/>
  <c r="K26" i="11"/>
  <c r="K25" i="11"/>
  <c r="K24" i="11"/>
  <c r="K18" i="11"/>
  <c r="K17" i="11"/>
  <c r="K16" i="11"/>
  <c r="K15" i="11"/>
  <c r="K14" i="11"/>
  <c r="K13" i="11"/>
  <c r="K12" i="11"/>
  <c r="K39" i="11"/>
  <c r="K38" i="11"/>
  <c r="K37" i="11"/>
  <c r="K36" i="11"/>
  <c r="K35" i="11"/>
  <c r="K34" i="11"/>
  <c r="K33" i="11"/>
  <c r="K32" i="11"/>
  <c r="K48" i="11"/>
  <c r="K47" i="11"/>
  <c r="K46" i="11"/>
  <c r="K45" i="11"/>
  <c r="K44" i="11"/>
  <c r="K43" i="11"/>
  <c r="K42" i="11"/>
  <c r="K41" i="11"/>
  <c r="K40" i="11"/>
  <c r="K11" i="11"/>
  <c r="K49" i="11" s="1"/>
  <c r="J2" i="11"/>
  <c r="F2" i="11"/>
  <c r="J1" i="11"/>
  <c r="L55" i="9"/>
  <c r="L54" i="9"/>
  <c r="L53" i="9"/>
  <c r="L52" i="9"/>
  <c r="L51" i="9"/>
  <c r="L50" i="9"/>
  <c r="M49" i="11" l="1"/>
  <c r="N38" i="9" s="1"/>
  <c r="L60" i="18"/>
  <c r="L97" i="18" s="1"/>
  <c r="L49" i="18"/>
  <c r="L49" i="17"/>
  <c r="N73" i="9" s="1"/>
  <c r="L73" i="9" s="1"/>
  <c r="L49" i="16"/>
  <c r="K14" i="9"/>
  <c r="L98" i="18" l="1"/>
  <c r="N90" i="9" s="1"/>
  <c r="L90" i="9" s="1"/>
  <c r="L98" i="16"/>
  <c r="N64" i="9" s="1"/>
  <c r="B15" i="9"/>
  <c r="B14" i="9"/>
  <c r="F16" i="9"/>
  <c r="B16" i="9"/>
  <c r="F9" i="9" l="1"/>
  <c r="F2" i="9" l="1"/>
  <c r="J9" i="9" l="1"/>
  <c r="L81" i="9"/>
  <c r="L80" i="9"/>
  <c r="L79" i="9"/>
  <c r="L78" i="9"/>
  <c r="L77" i="9"/>
  <c r="L76" i="9"/>
  <c r="L72" i="9"/>
  <c r="L71" i="9"/>
  <c r="L70" i="9"/>
  <c r="L69" i="9"/>
  <c r="L68" i="9"/>
  <c r="L63" i="9"/>
  <c r="L62" i="9"/>
  <c r="L61" i="9"/>
  <c r="L60" i="9"/>
  <c r="L59" i="9"/>
  <c r="C5" i="9"/>
  <c r="H9" i="9"/>
  <c r="D9" i="9"/>
  <c r="C7" i="9"/>
  <c r="C6" i="9"/>
  <c r="J2" i="9"/>
  <c r="J1" i="9"/>
  <c r="K28" i="9"/>
  <c r="K38" i="9" s="1"/>
  <c r="B11" i="9"/>
  <c r="B12" i="9"/>
  <c r="B13" i="9"/>
  <c r="K29" i="9"/>
  <c r="K30" i="9"/>
  <c r="K31" i="9"/>
  <c r="K32" i="9"/>
  <c r="K33" i="9"/>
  <c r="K34" i="9"/>
  <c r="K35" i="9"/>
  <c r="K36" i="9"/>
  <c r="K37" i="9"/>
  <c r="G42" i="9"/>
  <c r="L42" i="9" s="1"/>
  <c r="J42" i="9"/>
  <c r="G43" i="9"/>
  <c r="L43" i="9" s="1"/>
  <c r="J43" i="9"/>
  <c r="G45" i="9"/>
  <c r="L45" i="9"/>
  <c r="J45" i="9"/>
  <c r="I58" i="9"/>
  <c r="L58" i="9" s="1"/>
  <c r="L64" i="9" s="1"/>
  <c r="I59" i="9"/>
  <c r="I60" i="9"/>
  <c r="I61" i="9"/>
  <c r="I62" i="9"/>
  <c r="I63" i="9"/>
  <c r="I67" i="9"/>
  <c r="L67" i="9" s="1"/>
  <c r="I68" i="9"/>
  <c r="I69" i="9"/>
  <c r="I70" i="9"/>
  <c r="I71" i="9"/>
  <c r="I72" i="9"/>
  <c r="I76" i="9"/>
  <c r="I77" i="9"/>
  <c r="I78" i="9"/>
  <c r="I79" i="9"/>
  <c r="I80" i="9"/>
  <c r="I81" i="9"/>
  <c r="G84" i="9"/>
  <c r="I84" i="9" s="1"/>
  <c r="G85" i="9"/>
  <c r="I85" i="9"/>
  <c r="L85" i="9"/>
  <c r="G86" i="9"/>
  <c r="I86" i="9" s="1"/>
  <c r="L86" i="9"/>
  <c r="G87" i="9"/>
  <c r="I87" i="9"/>
  <c r="L87" i="9"/>
  <c r="G88" i="9"/>
  <c r="I88" i="9"/>
  <c r="L88" i="9"/>
  <c r="G89" i="9"/>
  <c r="I89" i="9"/>
  <c r="L89" i="9"/>
  <c r="L84" i="9"/>
  <c r="I13" i="9" l="1"/>
  <c r="I11" i="9"/>
  <c r="I14" i="9"/>
  <c r="I15" i="9"/>
  <c r="L46" i="9"/>
  <c r="I12" i="9" s="1"/>
  <c r="K12" i="9" l="1"/>
  <c r="K16" i="9" s="1"/>
</calcChain>
</file>

<file path=xl/comments1.xml><?xml version="1.0" encoding="utf-8"?>
<comments xmlns="http://schemas.openxmlformats.org/spreadsheetml/2006/main">
  <authors>
    <author>kap09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REQUIRED FIELD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REQUIRED FIELD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REQUIRED FIELD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REQUIRED FIELD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REQUIRED FIELD</t>
        </r>
      </text>
    </comment>
    <comment ref="B84" authorId="0" shapeId="0">
      <text>
        <r>
          <rPr>
            <sz val="8"/>
            <color indexed="81"/>
            <rFont val="Tahoma"/>
            <family val="2"/>
          </rPr>
          <t>EACH, PACK, BOX, etc.</t>
        </r>
      </text>
    </comment>
  </commentList>
</comments>
</file>

<file path=xl/comments2.xml><?xml version="1.0" encoding="utf-8"?>
<comments xmlns="http://schemas.openxmlformats.org/spreadsheetml/2006/main">
  <authors>
    <author>kap09</author>
  </authors>
  <commentList>
    <comment ref="C59" authorId="0" shapeId="0">
      <text>
        <r>
          <rPr>
            <b/>
            <sz val="9"/>
            <color indexed="81"/>
            <rFont val="Tahoma"/>
            <family val="2"/>
          </rPr>
          <t>REQUIRED FIELD</t>
        </r>
      </text>
    </comment>
  </commentList>
</comments>
</file>

<file path=xl/comments3.xml><?xml version="1.0" encoding="utf-8"?>
<comments xmlns="http://schemas.openxmlformats.org/spreadsheetml/2006/main">
  <authors>
    <author>kap09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REQUIRED FIELD</t>
        </r>
      </text>
    </comment>
  </commentList>
</comments>
</file>

<file path=xl/comments4.xml><?xml version="1.0" encoding="utf-8"?>
<comments xmlns="http://schemas.openxmlformats.org/spreadsheetml/2006/main">
  <authors>
    <author>kap09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REQUIRED FIELD</t>
        </r>
      </text>
    </comment>
    <comment ref="B60" authorId="0" shapeId="0">
      <text>
        <r>
          <rPr>
            <sz val="8"/>
            <color indexed="81"/>
            <rFont val="Tahoma"/>
            <family val="2"/>
          </rPr>
          <t>EACH, PACK, BOX, etc.</t>
        </r>
      </text>
    </comment>
  </commentList>
</comments>
</file>

<file path=xl/sharedStrings.xml><?xml version="1.0" encoding="utf-8"?>
<sst xmlns="http://schemas.openxmlformats.org/spreadsheetml/2006/main" count="360" uniqueCount="147">
  <si>
    <t>Description</t>
  </si>
  <si>
    <t>Total</t>
  </si>
  <si>
    <t>Subtotal</t>
  </si>
  <si>
    <t>Supplier</t>
  </si>
  <si>
    <t>Freight</t>
  </si>
  <si>
    <t>Quantity</t>
  </si>
  <si>
    <t>Unit</t>
  </si>
  <si>
    <t>Unit Price</t>
  </si>
  <si>
    <t>DATE:</t>
  </si>
  <si>
    <t>WORK INFORMATION</t>
  </si>
  <si>
    <t>VENDOR INFORMATION</t>
  </si>
  <si>
    <t>NNS PROJECT INFORMATION</t>
  </si>
  <si>
    <t>Notification:</t>
  </si>
  <si>
    <t>Vendor Representative:</t>
  </si>
  <si>
    <t>GSA MEALS</t>
  </si>
  <si>
    <t>GSA HOTEL</t>
  </si>
  <si>
    <t>GSA MILES</t>
  </si>
  <si>
    <t>Company Name:</t>
  </si>
  <si>
    <t>UPDATE GSA INFO ANNUALLY</t>
  </si>
  <si>
    <t>MEALS</t>
  </si>
  <si>
    <t>TRAVEL</t>
  </si>
  <si>
    <t># days</t>
  </si>
  <si>
    <t># rooms
# meals</t>
  </si>
  <si>
    <t>Is this Per Diem or At Cost?</t>
  </si>
  <si>
    <t>Per Diem</t>
  </si>
  <si>
    <t>Cost</t>
  </si>
  <si>
    <t>LODGINGS</t>
  </si>
  <si>
    <t>Mark-Up %</t>
  </si>
  <si>
    <t>PER DIEM</t>
  </si>
  <si>
    <t>COST</t>
  </si>
  <si>
    <t>Item</t>
  </si>
  <si>
    <t>TOTAL</t>
  </si>
  <si>
    <t>Days</t>
  </si>
  <si>
    <t># of Miles</t>
  </si>
  <si>
    <t># of Hours</t>
  </si>
  <si>
    <t>Total Per Diem</t>
  </si>
  <si>
    <t>Rate / Mile or Hour</t>
  </si>
  <si>
    <t>Taxes</t>
  </si>
  <si>
    <t>Service Description</t>
  </si>
  <si>
    <t>Mark-Up ($)</t>
  </si>
  <si>
    <t>Travel Subtotal</t>
  </si>
  <si>
    <t>Lodging/Meal Subtotal</t>
  </si>
  <si>
    <t>Handling (%)</t>
  </si>
  <si>
    <t>Material Description</t>
  </si>
  <si>
    <t>Handling Fee</t>
  </si>
  <si>
    <t>City/State/Zip:</t>
  </si>
  <si>
    <t>Notification #:</t>
  </si>
  <si>
    <t>Outline Agrmnt #:</t>
  </si>
  <si>
    <t>Job Title:</t>
  </si>
  <si>
    <t>Scope of Work:</t>
  </si>
  <si>
    <t>Name:</t>
  </si>
  <si>
    <t>Required Deliverables</t>
  </si>
  <si>
    <t>Double Time Rate</t>
  </si>
  <si>
    <t>Straight Time Rate</t>
  </si>
  <si>
    <t>Days
(M,T,W,Th,F,S,Sn)</t>
  </si>
  <si>
    <t>Street / PO Box:</t>
  </si>
  <si>
    <t>NOTIFICATION &amp; WORKSHEET INFORMATION</t>
  </si>
  <si>
    <t>WORKSHEET INFORMATION</t>
  </si>
  <si>
    <t>These blocks are formatted to allow copy/paste directly into 
the SAP Notification and PO text blocks.</t>
  </si>
  <si>
    <t>The costs shown below were taken directly from the GSA website.  They should be updated annually.  The link below will take you directly to the website.</t>
  </si>
  <si>
    <t xml:space="preserve">LODGING &amp; MEALS LINK: </t>
  </si>
  <si>
    <t>http://www.gsa.gov/portal/category/100120</t>
  </si>
  <si>
    <t>TRAVEL LINK:</t>
  </si>
  <si>
    <t>http://www.gsa.gov/portal/category/104715</t>
  </si>
  <si>
    <t>Hourly Charge</t>
  </si>
  <si>
    <t>Daily Charge</t>
  </si>
  <si>
    <t>Weekly Charge</t>
  </si>
  <si>
    <t>Monthly Charge</t>
  </si>
  <si>
    <t>Rate</t>
  </si>
  <si>
    <t>Equipment Description</t>
  </si>
  <si>
    <t>RELEASE INFORMATION</t>
  </si>
  <si>
    <t>Labor</t>
  </si>
  <si>
    <t xml:space="preserve">Equipment </t>
  </si>
  <si>
    <t>Material</t>
  </si>
  <si>
    <t>Date Submitted:</t>
  </si>
  <si>
    <t>Fixed Price</t>
  </si>
  <si>
    <t>Travel</t>
  </si>
  <si>
    <t>Phone:</t>
  </si>
  <si>
    <t>Address:</t>
  </si>
  <si>
    <t>Milestone</t>
  </si>
  <si>
    <t>CATEGORY
(Job Title)</t>
  </si>
  <si>
    <r>
      <rPr>
        <b/>
        <sz val="8"/>
        <color indexed="9"/>
        <rFont val="Calibri"/>
        <family val="2"/>
      </rPr>
      <t xml:space="preserve">Fields in </t>
    </r>
    <r>
      <rPr>
        <b/>
        <sz val="8"/>
        <color indexed="13"/>
        <rFont val="Arial Black"/>
        <family val="2"/>
      </rPr>
      <t>YELLOW</t>
    </r>
    <r>
      <rPr>
        <b/>
        <sz val="8"/>
        <color indexed="9"/>
        <rFont val="Calibri"/>
        <family val="2"/>
      </rPr>
      <t xml:space="preserve"> are required.  Sheet will not calculate properly unless these fields are entered.</t>
    </r>
  </si>
  <si>
    <t>Date NNS Submitted</t>
  </si>
  <si>
    <t>Overtime Rate</t>
  </si>
  <si>
    <t>FWS Service Contractor Proposal</t>
  </si>
  <si>
    <t>Proposal Type:</t>
  </si>
  <si>
    <t>VENDOR SHALL COMPLETE THE FOLLOWING PROPOSAL INFORMATION AND SUBMIT TO NNS</t>
  </si>
  <si>
    <t>Subcontractor</t>
  </si>
  <si>
    <t>Outline Agreement:</t>
  </si>
  <si>
    <t>Estimated Completion Date</t>
  </si>
  <si>
    <t>Enter initial information for the job in the sections below.  This information will autofill the top of the Vendor Proposal Form.</t>
  </si>
  <si>
    <t>Order / Charge Number:</t>
  </si>
  <si>
    <t>Purch Release/PO #:</t>
  </si>
  <si>
    <t>Purch Rel/PO #:</t>
  </si>
  <si>
    <t>Newport News Shipbuilding (NNS)</t>
  </si>
  <si>
    <t>A Division of Huntington Ingalls Industries</t>
  </si>
  <si>
    <t>Requisition</t>
  </si>
  <si>
    <t>Release</t>
  </si>
  <si>
    <t>Modification</t>
  </si>
  <si>
    <t>SELECT TYPE OF PROPOSAL</t>
  </si>
  <si>
    <t>Order/Charge:</t>
  </si>
  <si>
    <t>Scope of Work
(Add second sheet if necessary)</t>
  </si>
  <si>
    <t>Point of Contact:</t>
  </si>
  <si>
    <t>POC Phone:</t>
  </si>
  <si>
    <t>Fax or Email:</t>
  </si>
  <si>
    <t>VSL/Contract Coordinator/Field Engineer:</t>
  </si>
  <si>
    <t>VSL/Con. Coord./ Field Eng.</t>
  </si>
  <si>
    <t>Worksheet Sub Total</t>
  </si>
  <si>
    <t>Original PO Total</t>
  </si>
  <si>
    <t>If this is a Modification, List the 
Original PO Total here:</t>
  </si>
  <si>
    <t>IMPORTANT!  
If all of the scope text does not show up in the Vendor Sheet, use an attachment to provide all necessary information.</t>
  </si>
  <si>
    <t>Hours</t>
  </si>
  <si>
    <t>Weeks</t>
  </si>
  <si>
    <t>Months</t>
  </si>
  <si>
    <t>Straight Time Hours</t>
  </si>
  <si>
    <t>Overtime Hours</t>
  </si>
  <si>
    <t>Double Time Hours</t>
  </si>
  <si>
    <t>Sum of Receipts</t>
  </si>
  <si>
    <t>Sum of Taxes</t>
  </si>
  <si>
    <t>TOTAL COST</t>
  </si>
  <si>
    <t>Completion Date</t>
  </si>
  <si>
    <t>VENDOR COSTS</t>
  </si>
  <si>
    <t>SCHEDULE</t>
  </si>
  <si>
    <t>Start Date</t>
  </si>
  <si>
    <t>LABOR RATES</t>
  </si>
  <si>
    <t>Labor Cost</t>
  </si>
  <si>
    <t>LODGING, MEALS &amp; TRAVEL FOR ENTIRE WORK CREW</t>
  </si>
  <si>
    <t>Lodging &amp; Meals Cost</t>
  </si>
  <si>
    <t>EQUIPMENT COST - OWNED</t>
  </si>
  <si>
    <t>EQUIPMENT COST - RENTED</t>
  </si>
  <si>
    <t>Equipment Cost</t>
  </si>
  <si>
    <t>SUBCONTRACTORS COST</t>
  </si>
  <si>
    <t>Subcontractors Cost</t>
  </si>
  <si>
    <t>MATERIALS - PURCHASED (Invoice Required)</t>
  </si>
  <si>
    <t>MATERIALS - FIXED PRICE (Per Purchase Order / Outline Agreement)</t>
  </si>
  <si>
    <t>Inventory and Purchased Materials Cost Plus Handling Fee</t>
  </si>
  <si>
    <t>ADDITIONAL LABOR RATES</t>
  </si>
  <si>
    <t>EQUIPMENT COST - OWNED SUBTOTAL</t>
  </si>
  <si>
    <t>EQUIPMENT COST - RENTED SUBTOTAL</t>
  </si>
  <si>
    <t>EQUIPMENT COST TOTAL</t>
  </si>
  <si>
    <t>FIXED PRICE Inventory and Purchased Materials Cost Plus Handling Fee</t>
  </si>
  <si>
    <t>MATERIAL COSTS TOTAL</t>
  </si>
  <si>
    <t>Mark-Up (%)</t>
  </si>
  <si>
    <t>Labor Rate Markup (%)</t>
  </si>
  <si>
    <t>Time &amp; Material</t>
  </si>
  <si>
    <t>Requested PO Placement Date:</t>
  </si>
  <si>
    <t>Est. Completion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</si>
</sst>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_([$$-409]* #,##0.00_);_([$$-409]* \(#,##0.00\);_([$$-409]* &quot;-&quot;??_);_(@_)"/>
    <numFmt numFmtId="167" formatCode="m/d/yy;@"/>
  </numFmts>
  <fonts count="27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1"/>
      <name val="Tahoma"/>
      <family val="2"/>
    </font>
    <font>
      <b/>
      <sz val="8"/>
      <color indexed="13"/>
      <name val="Arial Black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FF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6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6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7" tint="-0.24994659260841701"/>
      </left>
      <right style="medium">
        <color theme="7" tint="-0.499984740745262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499984740745262"/>
      </right>
      <top style="thin">
        <color theme="7" tint="-0.24994659260841701"/>
      </top>
      <bottom style="medium">
        <color theme="7" tint="-0.499984740745262"/>
      </bottom>
      <diagonal/>
    </border>
    <border>
      <left style="thin">
        <color theme="8" tint="0.39994506668294322"/>
      </left>
      <right style="medium">
        <color theme="8" tint="-0.2499465926084170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medium">
        <color theme="8" tint="-0.24994659260841701"/>
      </right>
      <top style="thin">
        <color theme="8" tint="0.39994506668294322"/>
      </top>
      <bottom style="medium">
        <color theme="8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theme="7" tint="-0.499984740745262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medium">
        <color theme="7" tint="-0.499984740745262"/>
      </left>
      <right style="thin">
        <color theme="7" tint="-0.24994659260841701"/>
      </right>
      <top style="thin">
        <color theme="7" tint="-0.24994659260841701"/>
      </top>
      <bottom style="medium">
        <color theme="7" tint="-0.499984740745262"/>
      </bottom>
      <diagonal/>
    </border>
    <border>
      <left style="medium">
        <color theme="8" tint="-0.24994659260841701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-0.24994659260841701"/>
      </left>
      <right style="thin">
        <color theme="8" tint="0.39994506668294322"/>
      </right>
      <top style="thin">
        <color theme="8" tint="0.39994506668294322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0.39994506668294322"/>
      </right>
      <top style="medium">
        <color theme="8" tint="-0.24994659260841701"/>
      </top>
      <bottom style="thin">
        <color theme="8" tint="0.39994506668294322"/>
      </bottom>
      <diagonal/>
    </border>
    <border>
      <left style="thin">
        <color theme="8" tint="0.39994506668294322"/>
      </left>
      <right style="medium">
        <color theme="8" tint="-0.24994659260841701"/>
      </right>
      <top style="medium">
        <color theme="8" tint="-0.24994659260841701"/>
      </top>
      <bottom style="thin">
        <color theme="8" tint="0.3999450666829432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 style="thin">
        <color theme="7" tint="-0.24994659260841701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thin">
        <color theme="7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421">
    <xf numFmtId="0" fontId="0" fillId="0" borderId="0" xfId="0"/>
    <xf numFmtId="0" fontId="8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44" fontId="9" fillId="0" borderId="0" xfId="2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left" vertical="center" indent="1"/>
    </xf>
    <xf numFmtId="44" fontId="8" fillId="0" borderId="1" xfId="2" applyFont="1" applyBorder="1" applyProtection="1">
      <protection locked="0"/>
    </xf>
    <xf numFmtId="44" fontId="8" fillId="0" borderId="2" xfId="2" applyFont="1" applyBorder="1" applyProtection="1">
      <protection locked="0"/>
    </xf>
    <xf numFmtId="0" fontId="9" fillId="0" borderId="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left" vertical="center" wrapText="1" indent="1"/>
      <protection locked="0"/>
    </xf>
    <xf numFmtId="0" fontId="10" fillId="0" borderId="18" xfId="0" applyFont="1" applyBorder="1" applyAlignment="1" applyProtection="1">
      <alignment horizontal="left" vertical="top" wrapText="1" indent="1"/>
      <protection locked="0"/>
    </xf>
    <xf numFmtId="0" fontId="8" fillId="0" borderId="18" xfId="0" applyFont="1" applyBorder="1" applyAlignment="1" applyProtection="1">
      <alignment horizontal="left" vertical="center" indent="1"/>
      <protection locked="0"/>
    </xf>
    <xf numFmtId="0" fontId="8" fillId="0" borderId="19" xfId="0" applyFont="1" applyBorder="1" applyAlignment="1" applyProtection="1">
      <alignment horizontal="left" vertical="center" indent="1"/>
      <protection locked="0"/>
    </xf>
    <xf numFmtId="0" fontId="8" fillId="0" borderId="20" xfId="0" applyFont="1" applyFill="1" applyBorder="1" applyAlignment="1" applyProtection="1">
      <alignment horizontal="left" vertical="center" indent="1"/>
      <protection locked="0"/>
    </xf>
    <xf numFmtId="0" fontId="8" fillId="0" borderId="21" xfId="0" applyFont="1" applyFill="1" applyBorder="1" applyAlignment="1" applyProtection="1">
      <alignment horizontal="left" vertical="center" indent="1"/>
      <protection locked="0"/>
    </xf>
    <xf numFmtId="49" fontId="8" fillId="0" borderId="0" xfId="0" applyNumberFormat="1" applyFont="1" applyFill="1" applyBorder="1" applyAlignment="1" applyProtection="1">
      <alignment horizontal="left"/>
    </xf>
    <xf numFmtId="0" fontId="7" fillId="0" borderId="0" xfId="3" applyFill="1" applyBorder="1" applyProtection="1"/>
    <xf numFmtId="0" fontId="9" fillId="0" borderId="0" xfId="0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center" vertical="top"/>
    </xf>
    <xf numFmtId="0" fontId="11" fillId="0" borderId="0" xfId="0" applyNumberFormat="1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44" fontId="9" fillId="0" borderId="0" xfId="2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vertical="center"/>
    </xf>
    <xf numFmtId="44" fontId="9" fillId="0" borderId="0" xfId="0" applyNumberFormat="1" applyFont="1" applyFill="1" applyBorder="1" applyAlignment="1" applyProtection="1">
      <alignment vertical="center"/>
    </xf>
    <xf numFmtId="0" fontId="9" fillId="0" borderId="22" xfId="0" applyNumberFormat="1" applyFont="1" applyFill="1" applyBorder="1" applyAlignment="1" applyProtection="1">
      <alignment horizontal="right" vertical="center" wrapText="1"/>
    </xf>
    <xf numFmtId="0" fontId="9" fillId="0" borderId="23" xfId="0" applyFont="1" applyFill="1" applyBorder="1" applyAlignment="1" applyProtection="1">
      <alignment horizontal="right" vertical="center"/>
    </xf>
    <xf numFmtId="0" fontId="9" fillId="0" borderId="24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44" fontId="8" fillId="0" borderId="0" xfId="0" applyNumberFormat="1" applyFont="1" applyFill="1" applyBorder="1" applyAlignment="1" applyProtection="1">
      <alignment horizontal="center" vertical="center"/>
    </xf>
    <xf numFmtId="44" fontId="13" fillId="0" borderId="0" xfId="2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right" vertical="center"/>
      <protection locked="0"/>
    </xf>
    <xf numFmtId="0" fontId="12" fillId="0" borderId="26" xfId="0" applyFont="1" applyFill="1" applyBorder="1" applyAlignment="1" applyProtection="1">
      <alignment horizontal="center" vertical="center" wrapText="1"/>
    </xf>
    <xf numFmtId="0" fontId="12" fillId="0" borderId="31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 wrapText="1"/>
    </xf>
    <xf numFmtId="9" fontId="12" fillId="0" borderId="36" xfId="4" applyFont="1" applyFill="1" applyBorder="1" applyAlignment="1" applyProtection="1">
      <alignment horizontal="center" vertical="center" wrapText="1"/>
    </xf>
    <xf numFmtId="0" fontId="12" fillId="0" borderId="37" xfId="0" applyFont="1" applyFill="1" applyBorder="1" applyAlignment="1" applyProtection="1">
      <alignment horizontal="center" vertical="center" wrapText="1"/>
    </xf>
    <xf numFmtId="44" fontId="12" fillId="0" borderId="37" xfId="2" applyFont="1" applyFill="1" applyBorder="1" applyAlignment="1" applyProtection="1">
      <alignment horizontal="center" vertical="center" wrapText="1"/>
    </xf>
    <xf numFmtId="44" fontId="12" fillId="0" borderId="38" xfId="2" applyFont="1" applyFill="1" applyBorder="1" applyAlignment="1" applyProtection="1">
      <alignment horizontal="center" vertical="center" wrapText="1"/>
    </xf>
    <xf numFmtId="0" fontId="12" fillId="0" borderId="36" xfId="0" applyFont="1" applyFill="1" applyBorder="1" applyAlignment="1" applyProtection="1">
      <alignment horizontal="center" vertical="center" wrapText="1"/>
    </xf>
    <xf numFmtId="0" fontId="12" fillId="0" borderId="38" xfId="0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44" xfId="0" applyFont="1" applyFill="1" applyBorder="1" applyAlignment="1" applyProtection="1">
      <alignment horizontal="center" vertical="center" wrapText="1"/>
    </xf>
    <xf numFmtId="44" fontId="12" fillId="0" borderId="45" xfId="2" applyFont="1" applyFill="1" applyBorder="1" applyAlignment="1" applyProtection="1">
      <alignment horizontal="center" vertical="center" wrapText="1"/>
    </xf>
    <xf numFmtId="0" fontId="9" fillId="0" borderId="46" xfId="0" applyFont="1" applyFill="1" applyBorder="1" applyAlignment="1" applyProtection="1">
      <alignment horizontal="right" vertical="center"/>
    </xf>
    <xf numFmtId="0" fontId="9" fillId="0" borderId="44" xfId="0" applyFont="1" applyFill="1" applyBorder="1" applyAlignment="1" applyProtection="1">
      <alignment horizontal="right" vertical="center"/>
    </xf>
    <xf numFmtId="0" fontId="12" fillId="0" borderId="46" xfId="0" applyFont="1" applyFill="1" applyBorder="1" applyAlignment="1" applyProtection="1">
      <alignment horizontal="center" vertical="center" wrapText="1"/>
    </xf>
    <xf numFmtId="44" fontId="12" fillId="0" borderId="48" xfId="2" applyFont="1" applyFill="1" applyBorder="1" applyAlignment="1" applyProtection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/>
    </xf>
    <xf numFmtId="44" fontId="12" fillId="0" borderId="53" xfId="2" applyFont="1" applyFill="1" applyBorder="1" applyAlignment="1" applyProtection="1">
      <alignment horizontal="center" vertical="center"/>
    </xf>
    <xf numFmtId="44" fontId="11" fillId="0" borderId="56" xfId="2" applyFont="1" applyFill="1" applyBorder="1" applyAlignment="1" applyProtection="1">
      <alignment horizontal="center" vertical="center"/>
    </xf>
    <xf numFmtId="44" fontId="12" fillId="0" borderId="53" xfId="2" applyFont="1" applyFill="1" applyBorder="1" applyAlignment="1" applyProtection="1">
      <alignment horizontal="center" vertical="center" wrapText="1"/>
    </xf>
    <xf numFmtId="0" fontId="12" fillId="0" borderId="57" xfId="0" applyFont="1" applyFill="1" applyBorder="1" applyAlignment="1" applyProtection="1">
      <alignment horizontal="center" vertical="center" wrapText="1"/>
    </xf>
    <xf numFmtId="0" fontId="12" fillId="0" borderId="60" xfId="0" applyFont="1" applyFill="1" applyBorder="1" applyAlignment="1" applyProtection="1">
      <alignment horizontal="center" vertical="center" wrapText="1"/>
    </xf>
    <xf numFmtId="0" fontId="12" fillId="0" borderId="61" xfId="0" applyFont="1" applyFill="1" applyBorder="1" applyAlignment="1" applyProtection="1">
      <alignment horizontal="center" vertical="center" wrapText="1"/>
    </xf>
    <xf numFmtId="49" fontId="9" fillId="0" borderId="36" xfId="0" applyNumberFormat="1" applyFont="1" applyFill="1" applyBorder="1" applyAlignment="1" applyProtection="1">
      <alignment horizontal="right" vertical="center"/>
    </xf>
    <xf numFmtId="0" fontId="9" fillId="3" borderId="37" xfId="0" applyFont="1" applyFill="1" applyBorder="1" applyAlignment="1" applyProtection="1">
      <alignment vertical="center"/>
    </xf>
    <xf numFmtId="0" fontId="11" fillId="4" borderId="18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Protection="1">
      <protection locked="0"/>
    </xf>
    <xf numFmtId="0" fontId="9" fillId="0" borderId="0" xfId="0" applyFont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vertical="center"/>
    </xf>
    <xf numFmtId="0" fontId="11" fillId="0" borderId="0" xfId="0" applyFont="1" applyBorder="1" applyAlignment="1" applyProtection="1"/>
    <xf numFmtId="0" fontId="9" fillId="0" borderId="17" xfId="0" applyFont="1" applyBorder="1" applyAlignment="1" applyProtection="1">
      <alignment vertical="top"/>
    </xf>
    <xf numFmtId="49" fontId="20" fillId="0" borderId="43" xfId="0" applyNumberFormat="1" applyFont="1" applyBorder="1" applyAlignment="1" applyProtection="1">
      <alignment vertical="center" wrapText="1"/>
      <protection locked="0"/>
    </xf>
    <xf numFmtId="49" fontId="20" fillId="0" borderId="37" xfId="0" applyNumberFormat="1" applyFont="1" applyFill="1" applyBorder="1" applyAlignment="1" applyProtection="1">
      <alignment horizontal="left" vertical="center"/>
    </xf>
    <xf numFmtId="164" fontId="21" fillId="0" borderId="62" xfId="2" applyNumberFormat="1" applyFont="1" applyFill="1" applyBorder="1" applyAlignment="1" applyProtection="1">
      <alignment horizontal="center" vertical="center"/>
      <protection locked="0"/>
    </xf>
    <xf numFmtId="44" fontId="21" fillId="0" borderId="64" xfId="2" applyFont="1" applyFill="1" applyBorder="1" applyAlignment="1" applyProtection="1">
      <alignment horizontal="left" vertical="center"/>
      <protection locked="0"/>
    </xf>
    <xf numFmtId="44" fontId="21" fillId="0" borderId="64" xfId="2" applyFont="1" applyFill="1" applyBorder="1" applyAlignment="1" applyProtection="1">
      <alignment horizontal="center" vertical="center"/>
      <protection locked="0"/>
    </xf>
    <xf numFmtId="164" fontId="21" fillId="0" borderId="62" xfId="0" applyNumberFormat="1" applyFont="1" applyFill="1" applyBorder="1" applyAlignment="1" applyProtection="1">
      <alignment horizontal="center" vertical="center"/>
      <protection locked="0"/>
    </xf>
    <xf numFmtId="164" fontId="21" fillId="0" borderId="63" xfId="0" applyNumberFormat="1" applyFont="1" applyFill="1" applyBorder="1" applyAlignment="1" applyProtection="1">
      <alignment horizontal="center" vertical="center"/>
      <protection locked="0"/>
    </xf>
    <xf numFmtId="44" fontId="21" fillId="0" borderId="65" xfId="2" applyFont="1" applyFill="1" applyBorder="1" applyAlignment="1" applyProtection="1">
      <alignment horizontal="left" vertical="center"/>
      <protection locked="0"/>
    </xf>
    <xf numFmtId="44" fontId="21" fillId="0" borderId="65" xfId="2" applyFont="1" applyFill="1" applyBorder="1" applyAlignment="1" applyProtection="1">
      <alignment horizontal="center" vertical="center"/>
      <protection locked="0"/>
    </xf>
    <xf numFmtId="44" fontId="23" fillId="0" borderId="23" xfId="2" applyFont="1" applyFill="1" applyBorder="1" applyAlignment="1" applyProtection="1">
      <alignment horizontal="right" vertical="center"/>
      <protection locked="0"/>
    </xf>
    <xf numFmtId="44" fontId="20" fillId="0" borderId="29" xfId="2" applyFont="1" applyFill="1" applyBorder="1" applyAlignment="1" applyProtection="1">
      <alignment horizontal="center" vertical="center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44" fontId="23" fillId="0" borderId="29" xfId="2" applyFont="1" applyFill="1" applyBorder="1" applyAlignment="1" applyProtection="1">
      <alignment horizontal="center" vertical="center"/>
    </xf>
    <xf numFmtId="44" fontId="23" fillId="0" borderId="30" xfId="2" applyFont="1" applyFill="1" applyBorder="1" applyAlignment="1" applyProtection="1">
      <alignment vertical="center"/>
      <protection locked="0"/>
    </xf>
    <xf numFmtId="44" fontId="23" fillId="0" borderId="47" xfId="2" applyFont="1" applyFill="1" applyBorder="1" applyAlignment="1" applyProtection="1">
      <alignment horizontal="center" vertical="center"/>
    </xf>
    <xf numFmtId="44" fontId="23" fillId="0" borderId="26" xfId="2" applyFont="1" applyFill="1" applyBorder="1" applyAlignment="1" applyProtection="1">
      <alignment horizontal="right" vertical="center"/>
      <protection locked="0"/>
    </xf>
    <xf numFmtId="44" fontId="20" fillId="0" borderId="25" xfId="2" applyFont="1" applyFill="1" applyBorder="1" applyAlignment="1" applyProtection="1">
      <alignment horizontal="center" vertical="center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44" fontId="23" fillId="0" borderId="25" xfId="2" applyFont="1" applyFill="1" applyBorder="1" applyAlignment="1" applyProtection="1">
      <alignment horizontal="center" vertical="center"/>
    </xf>
    <xf numFmtId="44" fontId="23" fillId="0" borderId="32" xfId="2" applyFont="1" applyFill="1" applyBorder="1" applyAlignment="1" applyProtection="1">
      <alignment vertical="center"/>
      <protection locked="0"/>
    </xf>
    <xf numFmtId="44" fontId="23" fillId="0" borderId="45" xfId="2" applyFont="1" applyFill="1" applyBorder="1" applyAlignment="1" applyProtection="1">
      <alignment horizontal="center" vertical="center"/>
    </xf>
    <xf numFmtId="2" fontId="23" fillId="0" borderId="33" xfId="4" applyNumberFormat="1" applyFont="1" applyFill="1" applyBorder="1" applyAlignment="1" applyProtection="1">
      <alignment horizontal="center" vertical="center"/>
      <protection locked="0"/>
    </xf>
    <xf numFmtId="2" fontId="23" fillId="0" borderId="34" xfId="0" applyNumberFormat="1" applyFont="1" applyFill="1" applyBorder="1" applyAlignment="1" applyProtection="1">
      <alignment horizontal="center" vertical="center"/>
      <protection locked="0"/>
    </xf>
    <xf numFmtId="44" fontId="23" fillId="0" borderId="34" xfId="2" applyFont="1" applyFill="1" applyBorder="1" applyAlignment="1" applyProtection="1">
      <alignment horizontal="center" vertical="center"/>
      <protection locked="0"/>
    </xf>
    <xf numFmtId="44" fontId="20" fillId="0" borderId="35" xfId="2" applyFont="1" applyFill="1" applyBorder="1" applyAlignment="1" applyProtection="1">
      <alignment horizontal="center" vertical="center"/>
    </xf>
    <xf numFmtId="2" fontId="23" fillId="0" borderId="33" xfId="0" applyNumberFormat="1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</xf>
    <xf numFmtId="44" fontId="23" fillId="0" borderId="35" xfId="0" applyNumberFormat="1" applyFont="1" applyFill="1" applyBorder="1" applyAlignment="1" applyProtection="1">
      <alignment horizontal="center" vertical="center"/>
    </xf>
    <xf numFmtId="44" fontId="23" fillId="0" borderId="50" xfId="2" applyFont="1" applyFill="1" applyBorder="1" applyAlignment="1" applyProtection="1">
      <alignment horizontal="center" vertical="center"/>
    </xf>
    <xf numFmtId="44" fontId="19" fillId="0" borderId="51" xfId="2" applyFont="1" applyFill="1" applyBorder="1" applyAlignment="1" applyProtection="1">
      <alignment horizontal="center" vertical="center"/>
    </xf>
    <xf numFmtId="44" fontId="19" fillId="0" borderId="52" xfId="2" applyFont="1" applyFill="1" applyBorder="1" applyAlignment="1" applyProtection="1">
      <alignment horizontal="center" vertical="center"/>
    </xf>
    <xf numFmtId="44" fontId="21" fillId="0" borderId="28" xfId="2" applyFont="1" applyFill="1" applyBorder="1" applyAlignment="1" applyProtection="1">
      <alignment horizontal="center" vertical="center"/>
      <protection locked="0"/>
    </xf>
    <xf numFmtId="9" fontId="21" fillId="0" borderId="28" xfId="4" applyFont="1" applyFill="1" applyBorder="1" applyAlignment="1" applyProtection="1">
      <alignment horizontal="center" vertical="center"/>
      <protection locked="0"/>
    </xf>
    <xf numFmtId="44" fontId="21" fillId="0" borderId="28" xfId="2" applyFont="1" applyFill="1" applyBorder="1" applyAlignment="1" applyProtection="1">
      <alignment horizontal="center" vertical="center"/>
    </xf>
    <xf numFmtId="44" fontId="21" fillId="0" borderId="47" xfId="2" applyFont="1" applyFill="1" applyBorder="1" applyAlignment="1" applyProtection="1">
      <alignment horizontal="center" vertical="center"/>
    </xf>
    <xf numFmtId="44" fontId="21" fillId="0" borderId="40" xfId="2" applyFont="1" applyFill="1" applyBorder="1" applyAlignment="1" applyProtection="1">
      <alignment horizontal="center" vertical="center"/>
      <protection locked="0"/>
    </xf>
    <xf numFmtId="9" fontId="21" fillId="0" borderId="40" xfId="4" applyFont="1" applyFill="1" applyBorder="1" applyAlignment="1" applyProtection="1">
      <alignment horizontal="center" vertical="center"/>
      <protection locked="0"/>
    </xf>
    <xf numFmtId="44" fontId="21" fillId="0" borderId="40" xfId="2" applyFont="1" applyFill="1" applyBorder="1" applyAlignment="1" applyProtection="1">
      <alignment horizontal="center" vertical="center"/>
    </xf>
    <xf numFmtId="44" fontId="21" fillId="0" borderId="54" xfId="2" applyFont="1" applyFill="1" applyBorder="1" applyAlignment="1" applyProtection="1">
      <alignment horizontal="center" vertical="center"/>
    </xf>
    <xf numFmtId="44" fontId="21" fillId="0" borderId="41" xfId="2" applyFont="1" applyFill="1" applyBorder="1" applyAlignment="1" applyProtection="1">
      <alignment horizontal="center" vertical="center"/>
      <protection locked="0"/>
    </xf>
    <xf numFmtId="9" fontId="21" fillId="0" borderId="41" xfId="4" applyFont="1" applyFill="1" applyBorder="1" applyAlignment="1" applyProtection="1">
      <alignment horizontal="center" vertical="center"/>
      <protection locked="0"/>
    </xf>
    <xf numFmtId="44" fontId="21" fillId="0" borderId="41" xfId="2" applyFont="1" applyFill="1" applyBorder="1" applyAlignment="1" applyProtection="1">
      <alignment horizontal="center" vertical="center"/>
    </xf>
    <xf numFmtId="44" fontId="21" fillId="0" borderId="55" xfId="2" applyFont="1" applyFill="1" applyBorder="1" applyAlignment="1" applyProtection="1">
      <alignment horizontal="center" vertical="center"/>
    </xf>
    <xf numFmtId="44" fontId="19" fillId="0" borderId="56" xfId="2" applyFont="1" applyFill="1" applyBorder="1" applyAlignment="1" applyProtection="1">
      <alignment horizontal="center" vertical="center"/>
    </xf>
    <xf numFmtId="0" fontId="21" fillId="0" borderId="46" xfId="0" applyFont="1" applyFill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59" xfId="0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21" fillId="0" borderId="49" xfId="0" applyFont="1" applyFill="1" applyBorder="1" applyAlignment="1" applyProtection="1">
      <alignment horizontal="center" vertical="center"/>
      <protection locked="0"/>
    </xf>
    <xf numFmtId="0" fontId="21" fillId="0" borderId="41" xfId="0" applyFont="1" applyFill="1" applyBorder="1" applyAlignment="1" applyProtection="1">
      <alignment horizontal="center" vertical="center"/>
      <protection locked="0"/>
    </xf>
    <xf numFmtId="1" fontId="20" fillId="0" borderId="37" xfId="0" applyNumberFormat="1" applyFont="1" applyFill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right" vertical="center"/>
    </xf>
    <xf numFmtId="0" fontId="9" fillId="0" borderId="22" xfId="0" applyFont="1" applyFill="1" applyBorder="1" applyAlignment="1" applyProtection="1">
      <alignment horizontal="right" vertical="center"/>
    </xf>
    <xf numFmtId="0" fontId="19" fillId="0" borderId="101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wrapText="1"/>
    </xf>
    <xf numFmtId="166" fontId="21" fillId="0" borderId="28" xfId="0" applyNumberFormat="1" applyFont="1" applyFill="1" applyBorder="1" applyAlignment="1" applyProtection="1">
      <alignment horizontal="center" vertical="center"/>
      <protection locked="0"/>
    </xf>
    <xf numFmtId="166" fontId="21" fillId="0" borderId="40" xfId="0" applyNumberFormat="1" applyFont="1" applyFill="1" applyBorder="1" applyAlignment="1" applyProtection="1">
      <alignment horizontal="center" vertical="center"/>
      <protection locked="0"/>
    </xf>
    <xf numFmtId="166" fontId="21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90" xfId="0" applyNumberFormat="1" applyFont="1" applyFill="1" applyBorder="1" applyAlignment="1" applyProtection="1">
      <alignment horizontal="right" vertical="center"/>
    </xf>
    <xf numFmtId="0" fontId="9" fillId="0" borderId="23" xfId="0" applyFont="1" applyFill="1" applyBorder="1" applyAlignment="1" applyProtection="1">
      <alignment horizontal="right" vertical="center"/>
    </xf>
    <xf numFmtId="0" fontId="21" fillId="0" borderId="59" xfId="0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44" fontId="21" fillId="0" borderId="45" xfId="2" applyFont="1" applyFill="1" applyBorder="1" applyAlignment="1" applyProtection="1">
      <alignment horizontal="center" vertical="center"/>
    </xf>
    <xf numFmtId="44" fontId="21" fillId="0" borderId="54" xfId="2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/>
    </xf>
    <xf numFmtId="9" fontId="21" fillId="0" borderId="31" xfId="4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right" vertical="center"/>
    </xf>
    <xf numFmtId="0" fontId="12" fillId="10" borderId="31" xfId="0" applyFont="1" applyFill="1" applyBorder="1" applyAlignment="1" applyProtection="1">
      <alignment horizontal="center" vertical="center" wrapText="1"/>
    </xf>
    <xf numFmtId="44" fontId="23" fillId="10" borderId="28" xfId="2" applyFont="1" applyFill="1" applyBorder="1" applyAlignment="1" applyProtection="1">
      <alignment horizontal="center" vertical="center"/>
    </xf>
    <xf numFmtId="44" fontId="23" fillId="10" borderId="31" xfId="2" applyFont="1" applyFill="1" applyBorder="1" applyAlignment="1" applyProtection="1">
      <alignment horizontal="center" vertical="center"/>
    </xf>
    <xf numFmtId="44" fontId="21" fillId="0" borderId="61" xfId="2" applyFont="1" applyFill="1" applyBorder="1" applyAlignment="1" applyProtection="1">
      <alignment horizontal="center" vertical="center"/>
      <protection locked="0"/>
    </xf>
    <xf numFmtId="9" fontId="21" fillId="0" borderId="79" xfId="4" applyFont="1" applyFill="1" applyBorder="1" applyAlignment="1" applyProtection="1">
      <alignment horizontal="center" vertical="center"/>
      <protection locked="0"/>
    </xf>
    <xf numFmtId="2" fontId="21" fillId="0" borderId="79" xfId="2" applyNumberFormat="1" applyFont="1" applyFill="1" applyBorder="1" applyAlignment="1" applyProtection="1">
      <alignment horizontal="center" vertical="center"/>
      <protection locked="0"/>
    </xf>
    <xf numFmtId="0" fontId="9" fillId="0" borderId="75" xfId="0" applyFont="1" applyFill="1" applyBorder="1" applyAlignment="1" applyProtection="1">
      <alignment horizontal="right" vertical="center"/>
    </xf>
    <xf numFmtId="0" fontId="9" fillId="10" borderId="36" xfId="0" applyFont="1" applyFill="1" applyBorder="1" applyAlignment="1" applyProtection="1">
      <alignment vertical="center"/>
    </xf>
    <xf numFmtId="0" fontId="23" fillId="10" borderId="66" xfId="0" applyFont="1" applyFill="1" applyBorder="1" applyAlignment="1" applyProtection="1">
      <alignment vertical="center"/>
    </xf>
    <xf numFmtId="9" fontId="23" fillId="10" borderId="28" xfId="4" applyFont="1" applyFill="1" applyBorder="1" applyAlignment="1" applyProtection="1">
      <alignment horizontal="right" vertical="center"/>
    </xf>
    <xf numFmtId="9" fontId="23" fillId="10" borderId="31" xfId="4" applyFont="1" applyFill="1" applyBorder="1" applyAlignment="1" applyProtection="1">
      <alignment horizontal="right" vertical="center"/>
    </xf>
    <xf numFmtId="44" fontId="9" fillId="9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20" fillId="0" borderId="43" xfId="0" applyNumberFormat="1" applyFont="1" applyFill="1" applyBorder="1" applyAlignment="1" applyProtection="1">
      <alignment vertical="center" wrapText="1"/>
      <protection locked="0"/>
    </xf>
    <xf numFmtId="0" fontId="9" fillId="9" borderId="0" xfId="0" applyNumberFormat="1" applyFont="1" applyFill="1" applyBorder="1" applyAlignment="1" applyProtection="1">
      <alignment vertical="center"/>
    </xf>
    <xf numFmtId="44" fontId="9" fillId="9" borderId="0" xfId="0" applyNumberFormat="1" applyFont="1" applyFill="1" applyBorder="1" applyAlignment="1" applyProtection="1">
      <alignment horizontal="center" vertical="center"/>
    </xf>
    <xf numFmtId="0" fontId="20" fillId="0" borderId="43" xfId="0" applyNumberFormat="1" applyFont="1" applyFill="1" applyBorder="1" applyAlignment="1" applyProtection="1">
      <alignment vertical="center" wrapText="1"/>
    </xf>
    <xf numFmtId="0" fontId="9" fillId="0" borderId="128" xfId="0" applyFont="1" applyFill="1" applyBorder="1" applyAlignment="1" applyProtection="1">
      <alignment horizontal="right" vertical="center"/>
    </xf>
    <xf numFmtId="0" fontId="9" fillId="0" borderId="33" xfId="0" applyFont="1" applyFill="1" applyBorder="1" applyAlignment="1" applyProtection="1">
      <alignment horizontal="right" vertical="center"/>
    </xf>
    <xf numFmtId="0" fontId="19" fillId="0" borderId="10" xfId="0" applyFont="1" applyFill="1" applyBorder="1" applyAlignment="1" applyProtection="1">
      <alignment horizontal="left" vertical="center"/>
    </xf>
    <xf numFmtId="2" fontId="21" fillId="0" borderId="32" xfId="2" applyNumberFormat="1" applyFont="1" applyFill="1" applyBorder="1" applyAlignment="1" applyProtection="1">
      <alignment horizontal="center" vertical="center"/>
      <protection locked="0"/>
    </xf>
    <xf numFmtId="9" fontId="21" fillId="0" borderId="32" xfId="4" applyFont="1" applyFill="1" applyBorder="1" applyAlignment="1" applyProtection="1">
      <alignment horizontal="center" vertical="center"/>
      <protection locked="0"/>
    </xf>
    <xf numFmtId="44" fontId="12" fillId="0" borderId="87" xfId="2" applyFont="1" applyFill="1" applyBorder="1" applyAlignment="1" applyProtection="1">
      <alignment horizontal="center" vertical="center"/>
    </xf>
    <xf numFmtId="44" fontId="21" fillId="0" borderId="29" xfId="2" applyFont="1" applyFill="1" applyBorder="1" applyAlignment="1" applyProtection="1">
      <alignment horizontal="center" vertical="center"/>
    </xf>
    <xf numFmtId="44" fontId="21" fillId="0" borderId="42" xfId="2" applyFont="1" applyFill="1" applyBorder="1" applyAlignment="1" applyProtection="1">
      <alignment horizontal="center" vertical="center"/>
    </xf>
    <xf numFmtId="44" fontId="24" fillId="0" borderId="38" xfId="2" applyFont="1" applyFill="1" applyBorder="1" applyAlignment="1" applyProtection="1">
      <alignment horizontal="center" vertical="center"/>
    </xf>
    <xf numFmtId="44" fontId="10" fillId="0" borderId="38" xfId="2" applyFont="1" applyFill="1" applyBorder="1" applyAlignment="1" applyProtection="1">
      <alignment horizontal="center" vertical="center"/>
    </xf>
    <xf numFmtId="44" fontId="10" fillId="0" borderId="101" xfId="2" applyFont="1" applyFill="1" applyBorder="1" applyAlignment="1" applyProtection="1">
      <alignment horizontal="center" vertical="center"/>
    </xf>
    <xf numFmtId="44" fontId="21" fillId="0" borderId="130" xfId="2" applyFont="1" applyFill="1" applyBorder="1" applyAlignment="1" applyProtection="1">
      <alignment horizontal="center" vertical="center"/>
    </xf>
    <xf numFmtId="44" fontId="21" fillId="0" borderId="132" xfId="2" applyFont="1" applyFill="1" applyBorder="1" applyAlignment="1" applyProtection="1">
      <alignment horizontal="center" vertical="center"/>
    </xf>
    <xf numFmtId="44" fontId="21" fillId="0" borderId="25" xfId="2" applyFont="1" applyFill="1" applyBorder="1" applyAlignment="1" applyProtection="1">
      <alignment horizontal="center" vertical="center"/>
    </xf>
    <xf numFmtId="44" fontId="21" fillId="0" borderId="31" xfId="2" applyFont="1" applyFill="1" applyBorder="1" applyAlignment="1" applyProtection="1">
      <alignment horizontal="center" vertical="center"/>
      <protection locked="0"/>
    </xf>
    <xf numFmtId="44" fontId="21" fillId="0" borderId="31" xfId="2" applyFont="1" applyFill="1" applyBorder="1" applyAlignment="1" applyProtection="1">
      <alignment horizontal="center" vertical="center"/>
    </xf>
    <xf numFmtId="44" fontId="10" fillId="0" borderId="56" xfId="2" applyFont="1" applyFill="1" applyBorder="1" applyAlignment="1" applyProtection="1">
      <alignment horizontal="center" vertical="center"/>
    </xf>
    <xf numFmtId="0" fontId="12" fillId="0" borderId="84" xfId="0" applyFont="1" applyFill="1" applyBorder="1" applyAlignment="1" applyProtection="1">
      <alignment horizontal="center" vertical="center" wrapText="1"/>
    </xf>
    <xf numFmtId="0" fontId="12" fillId="0" borderId="84" xfId="0" applyFont="1" applyFill="1" applyBorder="1" applyAlignment="1" applyProtection="1">
      <alignment horizontal="center" vertical="center"/>
    </xf>
    <xf numFmtId="44" fontId="12" fillId="0" borderId="85" xfId="2" applyFont="1" applyFill="1" applyBorder="1" applyAlignment="1" applyProtection="1">
      <alignment horizontal="center" vertical="center" wrapText="1"/>
    </xf>
    <xf numFmtId="44" fontId="24" fillId="0" borderId="127" xfId="2" applyFont="1" applyFill="1" applyBorder="1" applyAlignment="1" applyProtection="1">
      <alignment horizontal="center" vertical="center"/>
    </xf>
    <xf numFmtId="14" fontId="8" fillId="0" borderId="20" xfId="0" applyNumberFormat="1" applyFont="1" applyFill="1" applyBorder="1" applyAlignment="1" applyProtection="1">
      <alignment horizontal="left" vertical="center" indent="1"/>
      <protection locked="0"/>
    </xf>
    <xf numFmtId="0" fontId="20" fillId="0" borderId="37" xfId="0" applyNumberFormat="1" applyFont="1" applyFill="1" applyBorder="1" applyAlignment="1" applyProtection="1">
      <alignment horizontal="left" vertical="center"/>
    </xf>
    <xf numFmtId="0" fontId="11" fillId="4" borderId="67" xfId="0" applyFont="1" applyFill="1" applyBorder="1" applyAlignment="1" applyProtection="1">
      <alignment vertical="center"/>
    </xf>
    <xf numFmtId="0" fontId="8" fillId="0" borderId="67" xfId="0" applyFont="1" applyBorder="1" applyAlignment="1" applyProtection="1">
      <alignment horizontal="right" vertical="center"/>
    </xf>
    <xf numFmtId="0" fontId="8" fillId="0" borderId="67" xfId="0" applyFont="1" applyBorder="1" applyAlignment="1" applyProtection="1">
      <alignment horizontal="right" vertical="center" wrapText="1"/>
    </xf>
    <xf numFmtId="0" fontId="8" fillId="0" borderId="68" xfId="0" applyFont="1" applyBorder="1" applyAlignment="1" applyProtection="1">
      <alignment horizontal="right" vertical="center"/>
    </xf>
    <xf numFmtId="0" fontId="8" fillId="0" borderId="69" xfId="0" applyFont="1" applyFill="1" applyBorder="1" applyAlignment="1" applyProtection="1">
      <alignment horizontal="right" vertical="center" wrapText="1"/>
    </xf>
    <xf numFmtId="0" fontId="8" fillId="0" borderId="69" xfId="0" applyFont="1" applyFill="1" applyBorder="1" applyAlignment="1" applyProtection="1">
      <alignment horizontal="right" vertical="center"/>
    </xf>
    <xf numFmtId="0" fontId="8" fillId="0" borderId="70" xfId="0" applyFont="1" applyFill="1" applyBorder="1" applyAlignment="1" applyProtection="1">
      <alignment horizontal="right" vertical="center"/>
    </xf>
    <xf numFmtId="9" fontId="21" fillId="0" borderId="112" xfId="0" applyNumberFormat="1" applyFont="1" applyFill="1" applyBorder="1" applyAlignment="1" applyProtection="1">
      <alignment horizontal="center" vertical="center"/>
      <protection locked="0"/>
    </xf>
    <xf numFmtId="167" fontId="21" fillId="0" borderId="64" xfId="2" applyNumberFormat="1" applyFont="1" applyFill="1" applyBorder="1" applyAlignment="1" applyProtection="1">
      <alignment horizontal="center" vertical="center"/>
    </xf>
    <xf numFmtId="44" fontId="25" fillId="0" borderId="14" xfId="2" applyFont="1" applyBorder="1" applyAlignment="1" applyProtection="1">
      <alignment horizontal="center"/>
      <protection locked="0"/>
    </xf>
    <xf numFmtId="44" fontId="25" fillId="0" borderId="16" xfId="2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wrapText="1"/>
    </xf>
    <xf numFmtId="0" fontId="14" fillId="2" borderId="3" xfId="1" applyFont="1" applyBorder="1" applyAlignment="1" applyProtection="1">
      <alignment horizontal="center"/>
    </xf>
    <xf numFmtId="0" fontId="14" fillId="2" borderId="4" xfId="1" applyFont="1" applyBorder="1" applyAlignment="1" applyProtection="1">
      <alignment horizontal="center"/>
    </xf>
    <xf numFmtId="0" fontId="14" fillId="2" borderId="5" xfId="1" applyFont="1" applyBorder="1" applyAlignment="1" applyProtection="1">
      <alignment horizontal="center"/>
    </xf>
    <xf numFmtId="0" fontId="14" fillId="2" borderId="71" xfId="1" applyFont="1" applyBorder="1" applyAlignment="1" applyProtection="1">
      <alignment horizontal="center" wrapText="1"/>
      <protection locked="0"/>
    </xf>
    <xf numFmtId="0" fontId="14" fillId="2" borderId="72" xfId="1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</xf>
    <xf numFmtId="0" fontId="16" fillId="0" borderId="0" xfId="0" applyFont="1" applyAlignment="1" applyProtection="1">
      <alignment horizontal="center" wrapText="1"/>
    </xf>
    <xf numFmtId="0" fontId="15" fillId="5" borderId="73" xfId="0" applyFont="1" applyFill="1" applyBorder="1" applyAlignment="1" applyProtection="1">
      <alignment horizontal="center" vertical="center"/>
      <protection locked="0"/>
    </xf>
    <xf numFmtId="0" fontId="15" fillId="5" borderId="7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wrapText="1"/>
    </xf>
    <xf numFmtId="0" fontId="25" fillId="0" borderId="97" xfId="0" applyFont="1" applyFill="1" applyBorder="1" applyAlignment="1" applyProtection="1">
      <alignment horizontal="center"/>
      <protection locked="0"/>
    </xf>
    <xf numFmtId="0" fontId="25" fillId="0" borderId="98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21" fillId="0" borderId="117" xfId="0" applyFont="1" applyFill="1" applyBorder="1" applyAlignment="1" applyProtection="1">
      <alignment horizontal="center" vertical="center"/>
      <protection locked="0"/>
    </xf>
    <xf numFmtId="0" fontId="21" fillId="0" borderId="125" xfId="0" applyFont="1" applyFill="1" applyBorder="1" applyAlignment="1" applyProtection="1">
      <alignment horizontal="center" vertical="center"/>
      <protection locked="0"/>
    </xf>
    <xf numFmtId="0" fontId="21" fillId="0" borderId="118" xfId="0" applyFont="1" applyFill="1" applyBorder="1" applyAlignment="1" applyProtection="1">
      <alignment horizontal="center" vertical="center"/>
      <protection locked="0"/>
    </xf>
    <xf numFmtId="0" fontId="21" fillId="0" borderId="124" xfId="0" applyFont="1" applyFill="1" applyBorder="1" applyAlignment="1" applyProtection="1">
      <alignment horizontal="center" vertical="center"/>
      <protection locked="0"/>
    </xf>
    <xf numFmtId="0" fontId="12" fillId="0" borderId="119" xfId="0" applyFont="1" applyFill="1" applyBorder="1" applyAlignment="1" applyProtection="1">
      <alignment horizontal="center" vertical="center"/>
    </xf>
    <xf numFmtId="0" fontId="12" fillId="0" borderId="120" xfId="0" applyFont="1" applyFill="1" applyBorder="1" applyAlignment="1" applyProtection="1">
      <alignment horizontal="center" vertical="center"/>
    </xf>
    <xf numFmtId="0" fontId="12" fillId="0" borderId="121" xfId="0" applyFont="1" applyFill="1" applyBorder="1" applyAlignment="1" applyProtection="1">
      <alignment horizontal="center" vertical="center"/>
    </xf>
    <xf numFmtId="0" fontId="12" fillId="0" borderId="88" xfId="0" applyFont="1" applyFill="1" applyBorder="1" applyAlignment="1" applyProtection="1">
      <alignment horizontal="center" vertical="center"/>
    </xf>
    <xf numFmtId="0" fontId="12" fillId="0" borderId="123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0" fontId="12" fillId="6" borderId="36" xfId="0" applyFont="1" applyFill="1" applyBorder="1" applyAlignment="1" applyProtection="1">
      <alignment vertical="center"/>
    </xf>
    <xf numFmtId="0" fontId="12" fillId="6" borderId="37" xfId="0" applyFont="1" applyFill="1" applyBorder="1" applyAlignment="1" applyProtection="1">
      <alignment vertical="center"/>
    </xf>
    <xf numFmtId="0" fontId="12" fillId="6" borderId="38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horizontal="right" vertical="center"/>
    </xf>
    <xf numFmtId="0" fontId="9" fillId="0" borderId="28" xfId="0" applyFont="1" applyFill="1" applyBorder="1" applyAlignment="1" applyProtection="1">
      <alignment horizontal="right" vertical="center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left" vertical="top" wrapText="1"/>
    </xf>
    <xf numFmtId="0" fontId="12" fillId="6" borderId="83" xfId="0" applyFont="1" applyFill="1" applyBorder="1" applyAlignment="1" applyProtection="1">
      <alignment horizontal="left" vertical="center"/>
    </xf>
    <xf numFmtId="0" fontId="12" fillId="6" borderId="84" xfId="0" applyFont="1" applyFill="1" applyBorder="1" applyAlignment="1" applyProtection="1">
      <alignment horizontal="left" vertical="center"/>
    </xf>
    <xf numFmtId="0" fontId="12" fillId="6" borderId="85" xfId="0" applyFont="1" applyFill="1" applyBorder="1" applyAlignment="1" applyProtection="1">
      <alignment horizontal="left" vertical="center"/>
    </xf>
    <xf numFmtId="44" fontId="12" fillId="0" borderId="51" xfId="2" applyFont="1" applyFill="1" applyBorder="1" applyAlignment="1" applyProtection="1">
      <alignment horizontal="center" vertical="center"/>
    </xf>
    <xf numFmtId="44" fontId="12" fillId="0" borderId="89" xfId="2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</xf>
    <xf numFmtId="44" fontId="21" fillId="0" borderId="28" xfId="0" applyNumberFormat="1" applyFont="1" applyBorder="1" applyAlignment="1" applyProtection="1">
      <alignment horizontal="center" vertical="center"/>
    </xf>
    <xf numFmtId="44" fontId="21" fillId="0" borderId="27" xfId="0" applyNumberFormat="1" applyFont="1" applyBorder="1" applyAlignment="1" applyProtection="1">
      <alignment horizontal="center" vertical="center"/>
    </xf>
    <xf numFmtId="0" fontId="12" fillId="6" borderId="22" xfId="0" applyFont="1" applyFill="1" applyBorder="1" applyAlignment="1" applyProtection="1">
      <alignment vertical="center"/>
    </xf>
    <xf numFmtId="0" fontId="12" fillId="6" borderId="39" xfId="0" applyFont="1" applyFill="1" applyBorder="1" applyAlignment="1" applyProtection="1">
      <alignment vertical="center"/>
    </xf>
    <xf numFmtId="0" fontId="12" fillId="6" borderId="87" xfId="0" applyFont="1" applyFill="1" applyBorder="1" applyAlignment="1" applyProtection="1">
      <alignment vertical="center"/>
    </xf>
    <xf numFmtId="0" fontId="8" fillId="0" borderId="26" xfId="0" applyFont="1" applyFill="1" applyBorder="1" applyAlignment="1" applyProtection="1">
      <alignment horizontal="right" vertical="center"/>
    </xf>
    <xf numFmtId="0" fontId="8" fillId="0" borderId="31" xfId="0" applyFont="1" applyFill="1" applyBorder="1" applyAlignment="1" applyProtection="1">
      <alignment horizontal="right" vertical="center"/>
    </xf>
    <xf numFmtId="0" fontId="21" fillId="0" borderId="59" xfId="0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21" fillId="0" borderId="77" xfId="0" applyFont="1" applyFill="1" applyBorder="1" applyAlignment="1" applyProtection="1">
      <alignment horizontal="center" vertical="center"/>
      <protection locked="0"/>
    </xf>
    <xf numFmtId="0" fontId="19" fillId="0" borderId="31" xfId="0" applyNumberFormat="1" applyFont="1" applyBorder="1" applyAlignment="1" applyProtection="1">
      <alignment vertical="center"/>
    </xf>
    <xf numFmtId="0" fontId="19" fillId="0" borderId="25" xfId="0" applyNumberFormat="1" applyFont="1" applyBorder="1" applyAlignment="1" applyProtection="1">
      <alignment vertical="center"/>
    </xf>
    <xf numFmtId="0" fontId="11" fillId="8" borderId="88" xfId="0" applyFont="1" applyFill="1" applyBorder="1" applyAlignment="1" applyProtection="1">
      <alignment horizontal="center" vertical="center" wrapText="1"/>
    </xf>
    <xf numFmtId="0" fontId="11" fillId="8" borderId="53" xfId="0" applyFont="1" applyFill="1" applyBorder="1" applyAlignment="1" applyProtection="1">
      <alignment horizontal="center" vertical="center" wrapText="1"/>
    </xf>
    <xf numFmtId="44" fontId="21" fillId="0" borderId="40" xfId="0" applyNumberFormat="1" applyFont="1" applyBorder="1" applyAlignment="1" applyProtection="1">
      <alignment horizontal="center" vertical="center"/>
    </xf>
    <xf numFmtId="44" fontId="21" fillId="0" borderId="77" xfId="0" applyNumberFormat="1" applyFont="1" applyBorder="1" applyAlignment="1" applyProtection="1">
      <alignment horizontal="center" vertical="center"/>
    </xf>
    <xf numFmtId="0" fontId="19" fillId="0" borderId="40" xfId="0" applyNumberFormat="1" applyFont="1" applyBorder="1" applyAlignment="1" applyProtection="1">
      <alignment vertical="center"/>
    </xf>
    <xf numFmtId="0" fontId="19" fillId="0" borderId="42" xfId="0" applyNumberFormat="1" applyFont="1" applyBorder="1" applyAlignment="1" applyProtection="1">
      <alignment vertical="center"/>
    </xf>
    <xf numFmtId="44" fontId="21" fillId="0" borderId="40" xfId="0" applyNumberFormat="1" applyFont="1" applyFill="1" applyBorder="1" applyAlignment="1" applyProtection="1">
      <alignment horizontal="center" vertical="center"/>
    </xf>
    <xf numFmtId="44" fontId="21" fillId="0" borderId="77" xfId="0" applyNumberFormat="1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/>
    </xf>
    <xf numFmtId="0" fontId="12" fillId="0" borderId="47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right" vertical="top"/>
    </xf>
    <xf numFmtId="0" fontId="9" fillId="0" borderId="31" xfId="0" applyFont="1" applyFill="1" applyBorder="1" applyAlignment="1" applyProtection="1">
      <alignment horizontal="right" vertical="top"/>
    </xf>
    <xf numFmtId="49" fontId="21" fillId="0" borderId="77" xfId="0" applyNumberFormat="1" applyFont="1" applyFill="1" applyBorder="1" applyAlignment="1" applyProtection="1">
      <alignment horizontal="center" vertical="center"/>
      <protection locked="0"/>
    </xf>
    <xf numFmtId="49" fontId="21" fillId="0" borderId="99" xfId="0" applyNumberFormat="1" applyFont="1" applyFill="1" applyBorder="1" applyAlignment="1" applyProtection="1">
      <alignment horizontal="center" vertical="center"/>
      <protection locked="0"/>
    </xf>
    <xf numFmtId="49" fontId="21" fillId="0" borderId="7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21" fillId="0" borderId="0" xfId="0" applyNumberFormat="1" applyFont="1" applyBorder="1" applyAlignment="1" applyProtection="1">
      <alignment horizontal="left" vertical="center"/>
    </xf>
    <xf numFmtId="14" fontId="21" fillId="0" borderId="0" xfId="0" applyNumberFormat="1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" vertical="center"/>
    </xf>
    <xf numFmtId="0" fontId="12" fillId="0" borderId="93" xfId="0" applyFont="1" applyFill="1" applyBorder="1" applyAlignment="1" applyProtection="1">
      <alignment horizontal="right" vertical="center"/>
    </xf>
    <xf numFmtId="0" fontId="12" fillId="0" borderId="94" xfId="0" applyFont="1" applyFill="1" applyBorder="1" applyAlignment="1" applyProtection="1">
      <alignment horizontal="right" vertical="center"/>
    </xf>
    <xf numFmtId="0" fontId="12" fillId="0" borderId="31" xfId="0" applyFont="1" applyFill="1" applyBorder="1" applyAlignment="1" applyProtection="1">
      <alignment horizontal="center" vertical="center" wrapText="1"/>
    </xf>
    <xf numFmtId="0" fontId="12" fillId="0" borderId="78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 wrapText="1"/>
      <protection locked="0"/>
    </xf>
    <xf numFmtId="0" fontId="23" fillId="0" borderId="96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/>
    </xf>
    <xf numFmtId="44" fontId="19" fillId="0" borderId="90" xfId="0" applyNumberFormat="1" applyFont="1" applyFill="1" applyBorder="1" applyAlignment="1" applyProtection="1">
      <alignment horizontal="center" vertical="center"/>
    </xf>
    <xf numFmtId="44" fontId="19" fillId="0" borderId="91" xfId="0" applyNumberFormat="1" applyFont="1" applyFill="1" applyBorder="1" applyAlignment="1" applyProtection="1">
      <alignment horizontal="center" vertical="center"/>
    </xf>
    <xf numFmtId="44" fontId="21" fillId="0" borderId="32" xfId="2" applyFont="1" applyFill="1" applyBorder="1" applyAlignment="1" applyProtection="1">
      <alignment horizontal="center" vertical="center"/>
    </xf>
    <xf numFmtId="44" fontId="21" fillId="0" borderId="45" xfId="2" applyFont="1" applyFill="1" applyBorder="1" applyAlignment="1" applyProtection="1">
      <alignment horizontal="center" vertical="center"/>
    </xf>
    <xf numFmtId="44" fontId="21" fillId="0" borderId="79" xfId="2" applyFont="1" applyFill="1" applyBorder="1" applyAlignment="1" applyProtection="1">
      <alignment horizontal="center" vertical="center"/>
    </xf>
    <xf numFmtId="44" fontId="21" fillId="0" borderId="54" xfId="2" applyFont="1" applyFill="1" applyBorder="1" applyAlignment="1" applyProtection="1">
      <alignment horizontal="center" vertical="center"/>
    </xf>
    <xf numFmtId="0" fontId="14" fillId="7" borderId="11" xfId="0" applyFont="1" applyFill="1" applyBorder="1" applyAlignment="1" applyProtection="1">
      <alignment horizontal="center" vertical="center"/>
    </xf>
    <xf numFmtId="0" fontId="14" fillId="7" borderId="12" xfId="0" applyFont="1" applyFill="1" applyBorder="1" applyAlignment="1" applyProtection="1">
      <alignment horizontal="center" vertical="center"/>
    </xf>
    <xf numFmtId="0" fontId="14" fillId="7" borderId="13" xfId="0" applyFont="1" applyFill="1" applyBorder="1" applyAlignment="1" applyProtection="1">
      <alignment horizontal="center" vertical="center"/>
    </xf>
    <xf numFmtId="0" fontId="19" fillId="0" borderId="40" xfId="0" applyNumberFormat="1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 applyProtection="1">
      <alignment horizontal="left" vertical="top" wrapText="1"/>
    </xf>
    <xf numFmtId="0" fontId="19" fillId="0" borderId="42" xfId="0" applyFont="1" applyFill="1" applyBorder="1" applyAlignment="1" applyProtection="1">
      <alignment horizontal="left" vertical="top" wrapText="1"/>
    </xf>
    <xf numFmtId="0" fontId="21" fillId="0" borderId="40" xfId="0" applyFont="1" applyFill="1" applyBorder="1" applyAlignment="1" applyProtection="1">
      <alignment horizontal="left" vertical="center" indent="1"/>
      <protection locked="0"/>
    </xf>
    <xf numFmtId="49" fontId="21" fillId="0" borderId="59" xfId="0" applyNumberFormat="1" applyFont="1" applyFill="1" applyBorder="1" applyAlignment="1" applyProtection="1">
      <alignment horizontal="center" vertical="center"/>
      <protection locked="0"/>
    </xf>
    <xf numFmtId="49" fontId="21" fillId="0" borderId="40" xfId="0" applyNumberFormat="1" applyFont="1" applyFill="1" applyBorder="1" applyAlignment="1" applyProtection="1">
      <alignment horizontal="center" vertical="center"/>
      <protection locked="0"/>
    </xf>
    <xf numFmtId="49" fontId="21" fillId="0" borderId="49" xfId="0" applyNumberFormat="1" applyFont="1" applyFill="1" applyBorder="1" applyAlignment="1" applyProtection="1">
      <alignment horizontal="center" vertical="center"/>
      <protection locked="0"/>
    </xf>
    <xf numFmtId="49" fontId="21" fillId="0" borderId="41" xfId="0" applyNumberFormat="1" applyFont="1" applyFill="1" applyBorder="1" applyAlignment="1" applyProtection="1">
      <alignment horizontal="center" vertical="center"/>
      <protection locked="0"/>
    </xf>
    <xf numFmtId="0" fontId="21" fillId="0" borderId="41" xfId="0" applyFont="1" applyFill="1" applyBorder="1" applyAlignment="1" applyProtection="1">
      <alignment horizontal="left" vertical="center" indent="1"/>
      <protection locked="0"/>
    </xf>
    <xf numFmtId="165" fontId="21" fillId="0" borderId="28" xfId="0" applyNumberFormat="1" applyFont="1" applyFill="1" applyBorder="1" applyAlignment="1" applyProtection="1">
      <alignment horizontal="left" vertical="center" indent="1"/>
      <protection locked="0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6" borderId="92" xfId="0" applyFont="1" applyFill="1" applyBorder="1" applyAlignment="1" applyProtection="1">
      <alignment horizontal="left" vertical="center"/>
    </xf>
    <xf numFmtId="0" fontId="12" fillId="6" borderId="37" xfId="0" applyFont="1" applyFill="1" applyBorder="1" applyAlignment="1" applyProtection="1">
      <alignment horizontal="left" vertical="center"/>
    </xf>
    <xf numFmtId="0" fontId="12" fillId="6" borderId="48" xfId="0" applyFont="1" applyFill="1" applyBorder="1" applyAlignment="1" applyProtection="1">
      <alignment horizontal="left" vertical="center"/>
    </xf>
    <xf numFmtId="0" fontId="12" fillId="0" borderId="57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49" fontId="21" fillId="0" borderId="46" xfId="0" applyNumberFormat="1" applyFont="1" applyFill="1" applyBorder="1" applyAlignment="1" applyProtection="1">
      <alignment horizontal="center" vertical="center"/>
      <protection locked="0"/>
    </xf>
    <xf numFmtId="49" fontId="21" fillId="0" borderId="28" xfId="0" applyNumberFormat="1" applyFont="1" applyFill="1" applyBorder="1" applyAlignment="1" applyProtection="1">
      <alignment horizontal="center" vertical="center"/>
      <protection locked="0"/>
    </xf>
    <xf numFmtId="49" fontId="21" fillId="0" borderId="78" xfId="0" applyNumberFormat="1" applyFont="1" applyFill="1" applyBorder="1" applyAlignment="1" applyProtection="1">
      <alignment horizontal="center" vertical="center"/>
      <protection locked="0"/>
    </xf>
    <xf numFmtId="49" fontId="21" fillId="0" borderId="86" xfId="0" applyNumberFormat="1" applyFont="1" applyFill="1" applyBorder="1" applyAlignment="1" applyProtection="1">
      <alignment horizontal="center" vertical="center"/>
      <protection locked="0"/>
    </xf>
    <xf numFmtId="49" fontId="21" fillId="0" borderId="32" xfId="0" applyNumberFormat="1" applyFont="1" applyFill="1" applyBorder="1" applyAlignment="1" applyProtection="1">
      <alignment horizontal="center" vertical="center"/>
      <protection locked="0"/>
    </xf>
    <xf numFmtId="0" fontId="21" fillId="0" borderId="116" xfId="0" applyFont="1" applyFill="1" applyBorder="1" applyAlignment="1" applyProtection="1">
      <alignment horizontal="center" vertical="center"/>
      <protection locked="0"/>
    </xf>
    <xf numFmtId="0" fontId="21" fillId="0" borderId="126" xfId="0" applyFont="1" applyFill="1" applyBorder="1" applyAlignment="1" applyProtection="1">
      <alignment horizontal="center" vertical="center"/>
      <protection locked="0"/>
    </xf>
    <xf numFmtId="49" fontId="21" fillId="0" borderId="80" xfId="0" applyNumberFormat="1" applyFont="1" applyFill="1" applyBorder="1" applyAlignment="1" applyProtection="1">
      <alignment horizontal="center" vertical="center"/>
      <protection locked="0"/>
    </xf>
    <xf numFmtId="49" fontId="21" fillId="0" borderId="82" xfId="0" applyNumberFormat="1" applyFont="1" applyFill="1" applyBorder="1" applyAlignment="1" applyProtection="1">
      <alignment horizontal="center" vertical="center"/>
      <protection locked="0"/>
    </xf>
    <xf numFmtId="49" fontId="21" fillId="0" borderId="81" xfId="0" applyNumberFormat="1" applyFont="1" applyFill="1" applyBorder="1" applyAlignment="1" applyProtection="1">
      <alignment horizontal="center" vertical="center"/>
      <protection locked="0"/>
    </xf>
    <xf numFmtId="0" fontId="12" fillId="0" borderId="95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100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right" vertical="top" wrapText="1"/>
    </xf>
    <xf numFmtId="0" fontId="9" fillId="0" borderId="40" xfId="0" applyFont="1" applyFill="1" applyBorder="1" applyAlignment="1" applyProtection="1">
      <alignment horizontal="right" vertical="top"/>
    </xf>
    <xf numFmtId="0" fontId="12" fillId="6" borderId="36" xfId="0" applyFont="1" applyFill="1" applyBorder="1" applyAlignment="1" applyProtection="1">
      <alignment horizontal="left" vertical="center"/>
    </xf>
    <xf numFmtId="0" fontId="12" fillId="6" borderId="38" xfId="0" applyFont="1" applyFill="1" applyBorder="1" applyAlignment="1" applyProtection="1">
      <alignment horizontal="left" vertical="center"/>
    </xf>
    <xf numFmtId="0" fontId="12" fillId="0" borderId="46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left" vertical="center"/>
    </xf>
    <xf numFmtId="0" fontId="12" fillId="0" borderId="37" xfId="0" applyFont="1" applyFill="1" applyBorder="1" applyAlignment="1" applyProtection="1">
      <alignment horizontal="center" vertical="center" wrapText="1"/>
    </xf>
    <xf numFmtId="0" fontId="12" fillId="0" borderId="95" xfId="0" applyFont="1" applyFill="1" applyBorder="1" applyAlignment="1" applyProtection="1">
      <alignment horizontal="center" vertical="center" wrapText="1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23" fillId="0" borderId="78" xfId="0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54" xfId="0" applyNumberFormat="1" applyFont="1" applyFill="1" applyBorder="1" applyAlignment="1" applyProtection="1">
      <alignment horizontal="center" vertical="center"/>
      <protection locked="0"/>
    </xf>
    <xf numFmtId="0" fontId="19" fillId="0" borderId="59" xfId="0" applyFont="1" applyFill="1" applyBorder="1" applyAlignment="1" applyProtection="1">
      <alignment horizontal="center" vertical="center"/>
      <protection locked="0"/>
    </xf>
    <xf numFmtId="0" fontId="19" fillId="0" borderId="40" xfId="0" applyFont="1" applyFill="1" applyBorder="1" applyAlignment="1" applyProtection="1">
      <alignment horizontal="center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</xf>
    <xf numFmtId="49" fontId="20" fillId="0" borderId="15" xfId="0" applyNumberFormat="1" applyFont="1" applyFill="1" applyBorder="1" applyAlignment="1" applyProtection="1">
      <alignment horizontal="left" vertical="center"/>
    </xf>
    <xf numFmtId="49" fontId="20" fillId="0" borderId="16" xfId="0" applyNumberFormat="1" applyFont="1" applyFill="1" applyBorder="1" applyAlignment="1" applyProtection="1">
      <alignment horizontal="left" vertical="center"/>
    </xf>
    <xf numFmtId="0" fontId="17" fillId="7" borderId="9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7" fillId="7" borderId="10" xfId="0" applyFont="1" applyFill="1" applyBorder="1" applyAlignment="1" applyProtection="1">
      <alignment horizontal="center" vertical="center"/>
    </xf>
    <xf numFmtId="0" fontId="12" fillId="0" borderId="28" xfId="0" applyNumberFormat="1" applyFont="1" applyFill="1" applyBorder="1" applyAlignment="1" applyProtection="1">
      <alignment horizontal="center" vertical="center"/>
    </xf>
    <xf numFmtId="0" fontId="12" fillId="0" borderId="47" xfId="0" applyNumberFormat="1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right" vertical="center"/>
    </xf>
    <xf numFmtId="0" fontId="8" fillId="0" borderId="40" xfId="0" applyFont="1" applyFill="1" applyBorder="1" applyAlignment="1" applyProtection="1">
      <alignment horizontal="right" vertical="center"/>
    </xf>
    <xf numFmtId="0" fontId="8" fillId="0" borderId="24" xfId="0" applyNumberFormat="1" applyFont="1" applyBorder="1" applyAlignment="1" applyProtection="1">
      <alignment horizontal="right" vertical="center"/>
    </xf>
    <xf numFmtId="0" fontId="8" fillId="0" borderId="40" xfId="0" applyNumberFormat="1" applyFont="1" applyBorder="1" applyAlignment="1" applyProtection="1">
      <alignment horizontal="right" vertical="center"/>
    </xf>
    <xf numFmtId="9" fontId="21" fillId="0" borderId="31" xfId="4" applyFont="1" applyFill="1" applyBorder="1" applyAlignment="1" applyProtection="1">
      <alignment horizontal="center" vertical="center"/>
      <protection locked="0"/>
    </xf>
    <xf numFmtId="9" fontId="21" fillId="0" borderId="78" xfId="4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horizontal="right" vertical="center" wrapText="1"/>
    </xf>
    <xf numFmtId="0" fontId="23" fillId="0" borderId="4" xfId="0" applyFont="1" applyFill="1" applyBorder="1" applyAlignment="1" applyProtection="1">
      <alignment horizontal="left" vertical="center"/>
      <protection locked="0"/>
    </xf>
    <xf numFmtId="0" fontId="23" fillId="0" borderId="5" xfId="0" applyFont="1" applyFill="1" applyBorder="1" applyAlignment="1" applyProtection="1">
      <alignment horizontal="left" vertical="center"/>
      <protection locked="0"/>
    </xf>
    <xf numFmtId="0" fontId="23" fillId="0" borderId="76" xfId="0" applyFont="1" applyFill="1" applyBorder="1" applyAlignment="1" applyProtection="1">
      <alignment horizontal="left" vertical="center"/>
      <protection locked="0"/>
    </xf>
    <xf numFmtId="0" fontId="21" fillId="0" borderId="44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21" fillId="0" borderId="78" xfId="0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 applyProtection="1">
      <alignment horizontal="left" vertical="center"/>
    </xf>
    <xf numFmtId="0" fontId="12" fillId="6" borderId="7" xfId="0" applyFont="1" applyFill="1" applyBorder="1" applyAlignment="1" applyProtection="1">
      <alignment horizontal="left" vertical="center"/>
    </xf>
    <xf numFmtId="0" fontId="12" fillId="6" borderId="8" xfId="0" applyFont="1" applyFill="1" applyBorder="1" applyAlignment="1" applyProtection="1">
      <alignment horizontal="left" vertical="center"/>
    </xf>
    <xf numFmtId="0" fontId="12" fillId="0" borderId="30" xfId="0" applyFont="1" applyFill="1" applyBorder="1" applyAlignment="1" applyProtection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 wrapText="1"/>
    </xf>
    <xf numFmtId="0" fontId="12" fillId="0" borderId="46" xfId="0" applyFont="1" applyFill="1" applyBorder="1" applyAlignment="1" applyProtection="1">
      <alignment horizontal="center" vertical="center" wrapText="1"/>
    </xf>
    <xf numFmtId="0" fontId="12" fillId="0" borderId="28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 wrapText="1"/>
    </xf>
    <xf numFmtId="0" fontId="12" fillId="0" borderId="46" xfId="0" applyFont="1" applyFill="1" applyBorder="1" applyAlignment="1" applyProtection="1">
      <alignment horizontal="right" vertical="center" wrapText="1"/>
    </xf>
    <xf numFmtId="0" fontId="12" fillId="0" borderId="28" xfId="0" applyFont="1" applyFill="1" applyBorder="1" applyAlignment="1" applyProtection="1">
      <alignment horizontal="right" vertical="center" wrapText="1"/>
    </xf>
    <xf numFmtId="0" fontId="9" fillId="0" borderId="113" xfId="0" applyNumberFormat="1" applyFont="1" applyFill="1" applyBorder="1" applyAlignment="1" applyProtection="1">
      <alignment horizontal="right" vertical="center"/>
    </xf>
    <xf numFmtId="0" fontId="9" fillId="0" borderId="114" xfId="0" applyNumberFormat="1" applyFont="1" applyFill="1" applyBorder="1" applyAlignment="1" applyProtection="1">
      <alignment horizontal="right" vertical="center"/>
    </xf>
    <xf numFmtId="0" fontId="9" fillId="0" borderId="115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44" fontId="8" fillId="0" borderId="106" xfId="2" applyFont="1" applyBorder="1" applyAlignment="1" applyProtection="1">
      <alignment horizontal="center" vertical="center" wrapText="1"/>
    </xf>
    <xf numFmtId="44" fontId="8" fillId="0" borderId="107" xfId="2" applyFont="1" applyBorder="1" applyAlignment="1" applyProtection="1">
      <alignment horizontal="center" vertical="center" wrapText="1"/>
    </xf>
    <xf numFmtId="44" fontId="8" fillId="0" borderId="108" xfId="2" applyFont="1" applyBorder="1" applyAlignment="1" applyProtection="1">
      <alignment horizontal="center" vertical="center" wrapText="1"/>
    </xf>
    <xf numFmtId="44" fontId="8" fillId="0" borderId="109" xfId="2" applyFont="1" applyBorder="1" applyAlignment="1" applyProtection="1">
      <alignment horizontal="center" vertical="center" wrapText="1"/>
    </xf>
    <xf numFmtId="44" fontId="8" fillId="0" borderId="110" xfId="2" applyFont="1" applyBorder="1" applyAlignment="1" applyProtection="1">
      <alignment horizontal="center" vertical="center" wrapText="1"/>
    </xf>
    <xf numFmtId="44" fontId="8" fillId="0" borderId="111" xfId="2" applyFont="1" applyBorder="1" applyAlignment="1" applyProtection="1">
      <alignment horizontal="center" vertical="center" wrapText="1"/>
    </xf>
    <xf numFmtId="44" fontId="22" fillId="0" borderId="104" xfId="2" applyFont="1" applyBorder="1" applyAlignment="1" applyProtection="1">
      <alignment horizontal="center" vertical="center" wrapText="1"/>
    </xf>
    <xf numFmtId="44" fontId="22" fillId="0" borderId="105" xfId="2" applyFont="1" applyBorder="1" applyAlignment="1" applyProtection="1">
      <alignment horizontal="center" vertical="center" wrapText="1"/>
    </xf>
    <xf numFmtId="44" fontId="22" fillId="0" borderId="102" xfId="2" applyFont="1" applyBorder="1" applyAlignment="1" applyProtection="1">
      <alignment horizontal="center" vertical="center" wrapText="1"/>
    </xf>
    <xf numFmtId="44" fontId="22" fillId="0" borderId="103" xfId="2" applyFont="1" applyBorder="1" applyAlignment="1" applyProtection="1">
      <alignment horizontal="center" vertical="center" wrapText="1"/>
    </xf>
    <xf numFmtId="0" fontId="8" fillId="0" borderId="23" xfId="0" applyNumberFormat="1" applyFont="1" applyBorder="1" applyAlignment="1" applyProtection="1">
      <alignment horizontal="right" vertical="center"/>
    </xf>
    <xf numFmtId="0" fontId="8" fillId="0" borderId="28" xfId="0" applyNumberFormat="1" applyFont="1" applyBorder="1" applyAlignment="1" applyProtection="1">
      <alignment horizontal="right" vertical="center"/>
    </xf>
    <xf numFmtId="0" fontId="19" fillId="0" borderId="28" xfId="0" applyNumberFormat="1" applyFont="1" applyBorder="1" applyAlignment="1" applyProtection="1">
      <alignment vertical="center"/>
    </xf>
    <xf numFmtId="0" fontId="19" fillId="0" borderId="29" xfId="0" applyNumberFormat="1" applyFont="1" applyBorder="1" applyAlignment="1" applyProtection="1">
      <alignment vertical="center"/>
    </xf>
    <xf numFmtId="0" fontId="9" fillId="0" borderId="80" xfId="0" applyFont="1" applyFill="1" applyBorder="1" applyAlignment="1" applyProtection="1">
      <alignment horizontal="right" vertical="center" wrapText="1"/>
    </xf>
    <xf numFmtId="0" fontId="9" fillId="0" borderId="81" xfId="0" applyFont="1" applyFill="1" applyBorder="1" applyAlignment="1" applyProtection="1">
      <alignment horizontal="right" vertical="center" wrapText="1"/>
    </xf>
    <xf numFmtId="0" fontId="19" fillId="0" borderId="80" xfId="0" applyFont="1" applyFill="1" applyBorder="1" applyAlignment="1" applyProtection="1">
      <alignment horizontal="left" vertical="center"/>
    </xf>
    <xf numFmtId="0" fontId="19" fillId="0" borderId="82" xfId="0" applyFont="1" applyFill="1" applyBorder="1" applyAlignment="1" applyProtection="1">
      <alignment horizontal="left" vertical="center"/>
    </xf>
    <xf numFmtId="0" fontId="19" fillId="0" borderId="81" xfId="0" applyFont="1" applyFill="1" applyBorder="1" applyAlignment="1" applyProtection="1">
      <alignment horizontal="left" vertical="center"/>
    </xf>
    <xf numFmtId="0" fontId="20" fillId="0" borderId="14" xfId="0" applyNumberFormat="1" applyFont="1" applyFill="1" applyBorder="1" applyAlignment="1" applyProtection="1">
      <alignment horizontal="left" vertical="center"/>
    </xf>
    <xf numFmtId="0" fontId="20" fillId="0" borderId="15" xfId="0" applyNumberFormat="1" applyFont="1" applyFill="1" applyBorder="1" applyAlignment="1" applyProtection="1">
      <alignment horizontal="left" vertical="center"/>
    </xf>
    <xf numFmtId="0" fontId="20" fillId="0" borderId="16" xfId="0" applyNumberFormat="1" applyFont="1" applyFill="1" applyBorder="1" applyAlignment="1" applyProtection="1">
      <alignment horizontal="left" vertical="center"/>
    </xf>
    <xf numFmtId="0" fontId="26" fillId="0" borderId="14" xfId="0" applyFont="1" applyBorder="1" applyAlignment="1" applyProtection="1">
      <alignment horizontal="right"/>
    </xf>
    <xf numFmtId="0" fontId="26" fillId="0" borderId="15" xfId="0" applyFont="1" applyBorder="1" applyAlignment="1" applyProtection="1">
      <alignment horizontal="right"/>
    </xf>
    <xf numFmtId="0" fontId="21" fillId="0" borderId="131" xfId="0" applyFont="1" applyFill="1" applyBorder="1" applyAlignment="1" applyProtection="1">
      <alignment horizontal="center" vertical="center"/>
      <protection locked="0"/>
    </xf>
    <xf numFmtId="49" fontId="21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right" vertical="center"/>
    </xf>
    <xf numFmtId="0" fontId="12" fillId="0" borderId="37" xfId="0" applyFont="1" applyFill="1" applyBorder="1" applyAlignment="1" applyProtection="1">
      <alignment horizontal="right" vertical="center"/>
    </xf>
    <xf numFmtId="0" fontId="21" fillId="0" borderId="108" xfId="0" applyFont="1" applyFill="1" applyBorder="1" applyAlignment="1" applyProtection="1">
      <alignment horizontal="center" vertical="center"/>
      <protection locked="0"/>
    </xf>
    <xf numFmtId="49" fontId="21" fillId="0" borderId="23" xfId="0" applyNumberFormat="1" applyFont="1" applyFill="1" applyBorder="1" applyAlignment="1" applyProtection="1">
      <alignment horizontal="center" vertical="center"/>
      <protection locked="0"/>
    </xf>
    <xf numFmtId="44" fontId="12" fillId="0" borderId="130" xfId="2" applyFont="1" applyFill="1" applyBorder="1" applyAlignment="1" applyProtection="1">
      <alignment horizontal="center" vertical="center"/>
    </xf>
    <xf numFmtId="44" fontId="12" fillId="0" borderId="109" xfId="2" applyFont="1" applyFill="1" applyBorder="1" applyAlignment="1" applyProtection="1">
      <alignment horizontal="center" vertical="center"/>
    </xf>
    <xf numFmtId="0" fontId="21" fillId="0" borderId="106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22" xfId="0" applyFont="1" applyFill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right"/>
    </xf>
    <xf numFmtId="0" fontId="26" fillId="0" borderId="4" xfId="0" applyFont="1" applyBorder="1" applyAlignment="1" applyProtection="1">
      <alignment horizontal="right"/>
    </xf>
    <xf numFmtId="0" fontId="26" fillId="0" borderId="5" xfId="0" applyFont="1" applyBorder="1" applyAlignment="1" applyProtection="1">
      <alignment horizontal="right"/>
    </xf>
    <xf numFmtId="0" fontId="12" fillId="6" borderId="133" xfId="0" applyFont="1" applyFill="1" applyBorder="1" applyAlignment="1" applyProtection="1">
      <alignment horizontal="left" vertical="center"/>
    </xf>
    <xf numFmtId="0" fontId="12" fillId="6" borderId="58" xfId="0" applyFont="1" applyFill="1" applyBorder="1" applyAlignment="1" applyProtection="1">
      <alignment horizontal="left" vertical="center"/>
    </xf>
    <xf numFmtId="0" fontId="12" fillId="6" borderId="134" xfId="0" applyFont="1" applyFill="1" applyBorder="1" applyAlignment="1" applyProtection="1">
      <alignment horizontal="left" vertical="center"/>
    </xf>
    <xf numFmtId="0" fontId="12" fillId="0" borderId="83" xfId="0" applyFont="1" applyFill="1" applyBorder="1" applyAlignment="1" applyProtection="1">
      <alignment horizontal="center" vertical="center"/>
    </xf>
    <xf numFmtId="0" fontId="12" fillId="0" borderId="84" xfId="0" applyFont="1" applyFill="1" applyBorder="1" applyAlignment="1" applyProtection="1">
      <alignment horizontal="center" vertical="center"/>
    </xf>
    <xf numFmtId="0" fontId="12" fillId="0" borderId="135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136" xfId="0" applyFont="1" applyFill="1" applyBorder="1" applyAlignment="1" applyProtection="1">
      <alignment horizontal="center" vertical="center"/>
    </xf>
    <xf numFmtId="0" fontId="9" fillId="0" borderId="93" xfId="0" applyFont="1" applyFill="1" applyBorder="1" applyAlignment="1" applyProtection="1">
      <alignment horizontal="right" vertical="center"/>
    </xf>
    <xf numFmtId="0" fontId="9" fillId="0" borderId="94" xfId="0" applyFont="1" applyFill="1" applyBorder="1" applyAlignment="1" applyProtection="1">
      <alignment horizontal="right" vertical="center"/>
    </xf>
    <xf numFmtId="49" fontId="21" fillId="0" borderId="44" xfId="0" applyNumberFormat="1" applyFont="1" applyFill="1" applyBorder="1" applyAlignment="1" applyProtection="1">
      <alignment horizontal="center" vertical="center"/>
      <protection locked="0"/>
    </xf>
    <xf numFmtId="49" fontId="21" fillId="0" borderId="31" xfId="0" applyNumberFormat="1" applyFont="1" applyFill="1" applyBorder="1" applyAlignment="1" applyProtection="1">
      <alignment horizontal="center" vertical="center"/>
      <protection locked="0"/>
    </xf>
    <xf numFmtId="0" fontId="19" fillId="0" borderId="41" xfId="0" applyNumberFormat="1" applyFont="1" applyBorder="1" applyAlignment="1" applyProtection="1">
      <alignment vertical="center"/>
    </xf>
    <xf numFmtId="0" fontId="19" fillId="0" borderId="129" xfId="0" applyNumberFormat="1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</cellXfs>
  <cellStyles count="5">
    <cellStyle name="Accent5" xfId="1" builtinId="45"/>
    <cellStyle name="Currency" xfId="2" builtinId="4"/>
    <cellStyle name="Hyperlink" xfId="3" builtinId="8"/>
    <cellStyle name="Normal" xfId="0" builtinId="0"/>
    <cellStyle name="Percent" xfId="4" builtinId="5"/>
  </cellStyles>
  <dxfs count="69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/>
        <color rgb="FFC0000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6350</xdr:rowOff>
    </xdr:from>
    <xdr:to>
      <xdr:col>0</xdr:col>
      <xdr:colOff>419100</xdr:colOff>
      <xdr:row>2</xdr:row>
      <xdr:rowOff>107950</xdr:rowOff>
    </xdr:to>
    <xdr:pic>
      <xdr:nvPicPr>
        <xdr:cNvPr id="1056" name="Picture 1" descr="FWS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350"/>
          <a:ext cx="3619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71345</xdr:colOff>
      <xdr:row>26</xdr:row>
      <xdr:rowOff>14194</xdr:rowOff>
    </xdr:from>
    <xdr:to>
      <xdr:col>16</xdr:col>
      <xdr:colOff>325345</xdr:colOff>
      <xdr:row>31</xdr:row>
      <xdr:rowOff>165100</xdr:rowOff>
    </xdr:to>
    <xdr:sp macro="" textlink="">
      <xdr:nvSpPr>
        <xdr:cNvPr id="2" name="TextBox 1"/>
        <xdr:cNvSpPr txBox="1"/>
      </xdr:nvSpPr>
      <xdr:spPr>
        <a:xfrm>
          <a:off x="7234145" y="6834094"/>
          <a:ext cx="2000250" cy="113515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 If additional personnel or items must be added, put the information on the appropriate /Attachment\</a:t>
          </a:r>
          <a:r>
            <a:rPr lang="en-US" sz="1100" baseline="0"/>
            <a:t> tab and include a note to the NNS representative with the worksheet submittal.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6350</xdr:rowOff>
    </xdr:from>
    <xdr:to>
      <xdr:col>0</xdr:col>
      <xdr:colOff>419100</xdr:colOff>
      <xdr:row>2</xdr:row>
      <xdr:rowOff>6350</xdr:rowOff>
    </xdr:to>
    <xdr:pic>
      <xdr:nvPicPr>
        <xdr:cNvPr id="2" name="Picture 1" descr="FWS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350"/>
          <a:ext cx="3619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6350</xdr:rowOff>
    </xdr:from>
    <xdr:to>
      <xdr:col>0</xdr:col>
      <xdr:colOff>419100</xdr:colOff>
      <xdr:row>2</xdr:row>
      <xdr:rowOff>6350</xdr:rowOff>
    </xdr:to>
    <xdr:pic>
      <xdr:nvPicPr>
        <xdr:cNvPr id="2" name="Picture 1" descr="FWS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350"/>
          <a:ext cx="3619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57150</xdr:colOff>
      <xdr:row>49</xdr:row>
      <xdr:rowOff>6350</xdr:rowOff>
    </xdr:from>
    <xdr:ext cx="361950" cy="362857"/>
    <xdr:pic>
      <xdr:nvPicPr>
        <xdr:cNvPr id="3" name="Picture 2" descr="FWS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350"/>
          <a:ext cx="361950" cy="362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6350</xdr:rowOff>
    </xdr:from>
    <xdr:to>
      <xdr:col>0</xdr:col>
      <xdr:colOff>419100</xdr:colOff>
      <xdr:row>2</xdr:row>
      <xdr:rowOff>6350</xdr:rowOff>
    </xdr:to>
    <xdr:pic>
      <xdr:nvPicPr>
        <xdr:cNvPr id="2" name="Picture 1" descr="FWS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350"/>
          <a:ext cx="3619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6350</xdr:rowOff>
    </xdr:from>
    <xdr:to>
      <xdr:col>0</xdr:col>
      <xdr:colOff>419100</xdr:colOff>
      <xdr:row>2</xdr:row>
      <xdr:rowOff>6350</xdr:rowOff>
    </xdr:to>
    <xdr:pic>
      <xdr:nvPicPr>
        <xdr:cNvPr id="2" name="Picture 1" descr="FWS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350"/>
          <a:ext cx="3619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57150</xdr:colOff>
      <xdr:row>49</xdr:row>
      <xdr:rowOff>6350</xdr:rowOff>
    </xdr:from>
    <xdr:ext cx="361950" cy="362857"/>
    <xdr:pic>
      <xdr:nvPicPr>
        <xdr:cNvPr id="4" name="Picture 3" descr="FWS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350"/>
          <a:ext cx="361950" cy="362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sa.gov/portal/category/104715" TargetMode="External"/><Relationship Id="rId1" Type="http://schemas.openxmlformats.org/officeDocument/2006/relationships/hyperlink" Target="http://www.gsa.gov/portal/category/10012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J27"/>
  <sheetViews>
    <sheetView showGridLines="0" tabSelected="1" topLeftCell="A9" zoomScaleNormal="100" zoomScaleSheetLayoutView="55" zoomScalePageLayoutView="40" workbookViewId="0">
      <selection activeCell="C20" sqref="C20"/>
    </sheetView>
  </sheetViews>
  <sheetFormatPr defaultColWidth="8.85546875" defaultRowHeight="11.25" x14ac:dyDescent="0.2"/>
  <cols>
    <col min="1" max="1" width="2" style="6" customWidth="1"/>
    <col min="2" max="2" width="23.140625" style="6" customWidth="1"/>
    <col min="3" max="3" width="72.140625" style="6" customWidth="1"/>
    <col min="4" max="4" width="3.140625" style="6" customWidth="1"/>
    <col min="5" max="5" width="8.85546875" style="7"/>
    <col min="6" max="6" width="10.140625" style="6" bestFit="1" customWidth="1"/>
    <col min="7" max="7" width="8.85546875" style="6"/>
    <col min="8" max="10" width="13.140625" style="6" customWidth="1"/>
    <col min="11" max="16384" width="8.85546875" style="6"/>
  </cols>
  <sheetData>
    <row r="2" spans="2:10" ht="29.45" customHeight="1" x14ac:dyDescent="0.2">
      <c r="B2" s="208" t="s">
        <v>90</v>
      </c>
      <c r="C2" s="208"/>
    </row>
    <row r="3" spans="2:10" ht="31.7" customHeight="1" thickBot="1" x14ac:dyDescent="0.25">
      <c r="B3" s="209" t="s">
        <v>58</v>
      </c>
      <c r="C3" s="209"/>
      <c r="E3" s="212" t="s">
        <v>99</v>
      </c>
      <c r="F3" s="212"/>
      <c r="H3" s="202" t="s">
        <v>109</v>
      </c>
      <c r="I3" s="202"/>
      <c r="J3" s="137"/>
    </row>
    <row r="4" spans="2:10" ht="15.95" customHeight="1" thickBot="1" x14ac:dyDescent="0.3">
      <c r="B4" s="210" t="s">
        <v>56</v>
      </c>
      <c r="C4" s="211"/>
      <c r="E4" s="213"/>
      <c r="F4" s="214"/>
      <c r="H4" s="200"/>
      <c r="I4" s="201"/>
    </row>
    <row r="5" spans="2:10" x14ac:dyDescent="0.2">
      <c r="B5" s="191" t="s">
        <v>9</v>
      </c>
      <c r="C5" s="74"/>
    </row>
    <row r="6" spans="2:10" x14ac:dyDescent="0.2">
      <c r="B6" s="192" t="s">
        <v>48</v>
      </c>
      <c r="C6" s="12"/>
    </row>
    <row r="7" spans="2:10" ht="156.94999999999999" customHeight="1" x14ac:dyDescent="0.2">
      <c r="B7" s="193" t="s">
        <v>49</v>
      </c>
      <c r="C7" s="13"/>
      <c r="E7" s="216" t="s">
        <v>110</v>
      </c>
      <c r="F7" s="216"/>
    </row>
    <row r="8" spans="2:10" ht="60" customHeight="1" x14ac:dyDescent="0.2">
      <c r="B8" s="193" t="s">
        <v>51</v>
      </c>
      <c r="C8" s="13"/>
    </row>
    <row r="9" spans="2:10" ht="12" customHeight="1" x14ac:dyDescent="0.2">
      <c r="B9" s="191" t="s">
        <v>10</v>
      </c>
      <c r="C9" s="74"/>
      <c r="E9" s="215" t="s">
        <v>59</v>
      </c>
      <c r="F9" s="215"/>
      <c r="G9" s="215"/>
    </row>
    <row r="10" spans="2:10" ht="12" customHeight="1" x14ac:dyDescent="0.2">
      <c r="B10" s="192" t="s">
        <v>50</v>
      </c>
      <c r="C10" s="14"/>
      <c r="E10" s="215"/>
      <c r="F10" s="215"/>
      <c r="G10" s="215"/>
    </row>
    <row r="11" spans="2:10" ht="12" customHeight="1" x14ac:dyDescent="0.2">
      <c r="B11" s="192" t="s">
        <v>55</v>
      </c>
      <c r="C11" s="14"/>
      <c r="E11" s="215"/>
      <c r="F11" s="215"/>
      <c r="G11" s="215"/>
    </row>
    <row r="12" spans="2:10" ht="12" customHeight="1" x14ac:dyDescent="0.2">
      <c r="B12" s="192" t="s">
        <v>45</v>
      </c>
      <c r="C12" s="14"/>
      <c r="E12" s="215"/>
      <c r="F12" s="215"/>
      <c r="G12" s="215"/>
    </row>
    <row r="13" spans="2:10" ht="12" customHeight="1" x14ac:dyDescent="0.2">
      <c r="B13" s="192" t="s">
        <v>77</v>
      </c>
      <c r="C13" s="14"/>
      <c r="E13" s="215"/>
      <c r="F13" s="215"/>
      <c r="G13" s="215"/>
    </row>
    <row r="14" spans="2:10" ht="12" customHeight="1" thickBot="1" x14ac:dyDescent="0.25">
      <c r="B14" s="192" t="s">
        <v>104</v>
      </c>
      <c r="C14" s="14"/>
    </row>
    <row r="15" spans="2:10" ht="12" customHeight="1" thickBot="1" x14ac:dyDescent="0.25">
      <c r="B15" s="192" t="s">
        <v>102</v>
      </c>
      <c r="C15" s="14"/>
      <c r="E15" s="203" t="s">
        <v>18</v>
      </c>
      <c r="F15" s="204"/>
      <c r="G15" s="205"/>
    </row>
    <row r="16" spans="2:10" ht="12" customHeight="1" thickBot="1" x14ac:dyDescent="0.25">
      <c r="B16" s="194" t="s">
        <v>103</v>
      </c>
      <c r="C16" s="15"/>
      <c r="E16" s="18">
        <v>2014</v>
      </c>
      <c r="F16" s="6" t="s">
        <v>15</v>
      </c>
      <c r="G16" s="9">
        <v>83</v>
      </c>
    </row>
    <row r="17" spans="2:7" ht="12" customHeight="1" thickBot="1" x14ac:dyDescent="0.25">
      <c r="B17" s="75"/>
      <c r="C17" s="75"/>
      <c r="F17" s="6" t="s">
        <v>14</v>
      </c>
      <c r="G17" s="10">
        <v>46</v>
      </c>
    </row>
    <row r="18" spans="2:7" ht="12" customHeight="1" x14ac:dyDescent="0.2">
      <c r="B18" s="206" t="s">
        <v>57</v>
      </c>
      <c r="C18" s="207"/>
      <c r="F18" s="6" t="s">
        <v>16</v>
      </c>
      <c r="G18" s="10">
        <v>0.56000000000000005</v>
      </c>
    </row>
    <row r="19" spans="2:7" ht="12" customHeight="1" x14ac:dyDescent="0.2">
      <c r="B19" s="195" t="s">
        <v>106</v>
      </c>
      <c r="C19" s="16"/>
    </row>
    <row r="20" spans="2:7" ht="12" customHeight="1" x14ac:dyDescent="0.2">
      <c r="B20" s="196" t="s">
        <v>74</v>
      </c>
      <c r="C20" s="189"/>
      <c r="E20" s="7" t="s">
        <v>60</v>
      </c>
    </row>
    <row r="21" spans="2:7" ht="12" customHeight="1" x14ac:dyDescent="0.25">
      <c r="B21" s="196" t="s">
        <v>146</v>
      </c>
      <c r="C21" s="189"/>
      <c r="E21" s="19" t="s">
        <v>61</v>
      </c>
    </row>
    <row r="22" spans="2:7" ht="12" customHeight="1" x14ac:dyDescent="0.25">
      <c r="B22" s="196" t="s">
        <v>145</v>
      </c>
      <c r="C22" s="189"/>
      <c r="E22" s="19"/>
    </row>
    <row r="23" spans="2:7" ht="12" customHeight="1" x14ac:dyDescent="0.2">
      <c r="B23" s="196" t="s">
        <v>46</v>
      </c>
      <c r="C23" s="16"/>
    </row>
    <row r="24" spans="2:7" ht="12" customHeight="1" x14ac:dyDescent="0.2">
      <c r="B24" s="196" t="s">
        <v>91</v>
      </c>
      <c r="C24" s="16"/>
      <c r="E24" s="7" t="s">
        <v>62</v>
      </c>
    </row>
    <row r="25" spans="2:7" ht="12" customHeight="1" x14ac:dyDescent="0.25">
      <c r="B25" s="196" t="s">
        <v>47</v>
      </c>
      <c r="C25" s="16"/>
      <c r="E25" s="19" t="s">
        <v>63</v>
      </c>
    </row>
    <row r="26" spans="2:7" ht="12" customHeight="1" thickBot="1" x14ac:dyDescent="0.25">
      <c r="B26" s="197" t="s">
        <v>92</v>
      </c>
      <c r="C26" s="17"/>
    </row>
    <row r="27" spans="2:7" x14ac:dyDescent="0.2">
      <c r="B27" s="1"/>
      <c r="C27" s="8"/>
    </row>
  </sheetData>
  <mergeCells count="11">
    <mergeCell ref="H4:I4"/>
    <mergeCell ref="H3:I3"/>
    <mergeCell ref="E15:G15"/>
    <mergeCell ref="B18:C18"/>
    <mergeCell ref="B2:C2"/>
    <mergeCell ref="B3:C3"/>
    <mergeCell ref="B4:C4"/>
    <mergeCell ref="E3:F3"/>
    <mergeCell ref="E4:F4"/>
    <mergeCell ref="E9:G13"/>
    <mergeCell ref="E7:F7"/>
  </mergeCells>
  <dataValidations count="1">
    <dataValidation type="list" allowBlank="1" showInputMessage="1" showErrorMessage="1" sqref="E4:F4">
      <formula1>REQTYPE</formula1>
    </dataValidation>
  </dataValidations>
  <hyperlinks>
    <hyperlink ref="E21" r:id="rId1"/>
    <hyperlink ref="E25" r:id="rId2"/>
  </hyperlinks>
  <printOptions horizontalCentered="1" verticalCentered="1"/>
  <pageMargins left="0.7" right="0.7" top="0.75" bottom="0.75" header="0.3" footer="0.3"/>
  <pageSetup scale="7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IV121"/>
  <sheetViews>
    <sheetView showGridLines="0" showRuler="0" view="pageLayout" zoomScaleNormal="25" zoomScaleSheetLayoutView="85" workbookViewId="0">
      <selection activeCell="B9" sqref="B9"/>
    </sheetView>
  </sheetViews>
  <sheetFormatPr defaultColWidth="8" defaultRowHeight="12.95" customHeight="1" x14ac:dyDescent="0.25"/>
  <cols>
    <col min="1" max="11" width="8.42578125" style="2" customWidth="1"/>
    <col min="12" max="12" width="8.42578125" style="3" customWidth="1"/>
    <col min="13" max="13" width="8" style="2" customWidth="1"/>
    <col min="14" max="14" width="7.5703125" style="2" hidden="1" customWidth="1"/>
    <col min="15" max="15" width="8.42578125" style="2" bestFit="1" customWidth="1"/>
    <col min="16" max="16" width="8" style="2"/>
    <col min="17" max="17" width="8" style="11"/>
    <col min="18" max="16384" width="8" style="2"/>
  </cols>
  <sheetData>
    <row r="1" spans="1:17" s="21" customFormat="1" ht="10.5" customHeight="1" x14ac:dyDescent="0.2">
      <c r="B1" s="79" t="s">
        <v>84</v>
      </c>
      <c r="C1" s="79"/>
      <c r="D1" s="79"/>
      <c r="E1" s="79"/>
      <c r="F1" s="79"/>
      <c r="G1" s="268" t="s">
        <v>105</v>
      </c>
      <c r="H1" s="268"/>
      <c r="I1" s="268"/>
      <c r="J1" s="269" t="str">
        <f>IF('START HERE - NNS Info'!C19="","Auto Fill",'START HERE - NNS Info'!C19)</f>
        <v>Auto Fill</v>
      </c>
      <c r="K1" s="269"/>
      <c r="L1" s="269"/>
      <c r="Q1" s="22"/>
    </row>
    <row r="2" spans="1:17" s="76" customFormat="1" ht="10.5" customHeight="1" x14ac:dyDescent="0.25">
      <c r="B2" s="2" t="s">
        <v>94</v>
      </c>
      <c r="F2" s="271">
        <f>'START HERE - NNS Info'!E4</f>
        <v>0</v>
      </c>
      <c r="G2" s="271"/>
      <c r="H2" s="268" t="s">
        <v>82</v>
      </c>
      <c r="I2" s="268"/>
      <c r="J2" s="270" t="str">
        <f>IF('START HERE - NNS Info'!C20="","Auto Fill",'START HERE - NNS Info'!C20)</f>
        <v>Auto Fill</v>
      </c>
      <c r="K2" s="270"/>
      <c r="L2" s="270"/>
      <c r="N2" s="76" t="s">
        <v>96</v>
      </c>
      <c r="Q2" s="20"/>
    </row>
    <row r="3" spans="1:17" s="76" customFormat="1" ht="10.35" customHeight="1" x14ac:dyDescent="0.25">
      <c r="A3" s="80"/>
      <c r="B3" s="80" t="s">
        <v>95</v>
      </c>
      <c r="C3" s="80"/>
      <c r="D3" s="80"/>
      <c r="E3" s="80"/>
      <c r="F3" s="80"/>
      <c r="G3" s="80"/>
      <c r="H3" s="80"/>
      <c r="I3" s="80" t="str">
        <f>'START HERE - NNS Info'!B22</f>
        <v>Requested PO Placement Date:</v>
      </c>
      <c r="J3" s="270" t="str">
        <f>IF('START HERE - NNS Info'!C21="","Auto Fill",'START HERE - NNS Info'!C22)</f>
        <v>Auto Fill</v>
      </c>
      <c r="K3" s="270"/>
      <c r="L3" s="270"/>
      <c r="N3" s="76" t="s">
        <v>97</v>
      </c>
      <c r="Q3" s="20"/>
    </row>
    <row r="4" spans="1:17" ht="8.25" x14ac:dyDescent="0.25">
      <c r="A4" s="227" t="s">
        <v>11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9"/>
      <c r="N4" s="2" t="s">
        <v>98</v>
      </c>
    </row>
    <row r="5" spans="1:17" s="4" customFormat="1" ht="18" customHeight="1" x14ac:dyDescent="0.25">
      <c r="A5" s="230" t="s">
        <v>48</v>
      </c>
      <c r="B5" s="231"/>
      <c r="C5" s="384" t="str">
        <f>IF('START HERE - NNS Info'!C6="","Auto Filled from NNS Info tab",'START HERE - NNS Info'!C6)</f>
        <v>Auto Filled from NNS Info tab</v>
      </c>
      <c r="D5" s="385"/>
      <c r="E5" s="385"/>
      <c r="F5" s="385"/>
      <c r="G5" s="385"/>
      <c r="H5" s="385"/>
      <c r="I5" s="386"/>
      <c r="J5" s="382" t="s">
        <v>89</v>
      </c>
      <c r="K5" s="383"/>
      <c r="L5" s="199" t="str">
        <f>IF('START HERE - NNS Info'!C21="","Auto Fill",'START HERE - NNS Info'!C21)</f>
        <v>Auto Fill</v>
      </c>
      <c r="Q5" s="5"/>
    </row>
    <row r="6" spans="1:17" s="23" customFormat="1" ht="159" customHeight="1" x14ac:dyDescent="0.25">
      <c r="A6" s="317" t="s">
        <v>101</v>
      </c>
      <c r="B6" s="318"/>
      <c r="C6" s="289" t="str">
        <f>IF('START HERE - NNS Info'!C7="","Auto Fill",'START HERE - NNS Info'!C7)</f>
        <v>Auto Fill</v>
      </c>
      <c r="D6" s="289"/>
      <c r="E6" s="289"/>
      <c r="F6" s="289"/>
      <c r="G6" s="289"/>
      <c r="H6" s="289"/>
      <c r="I6" s="289"/>
      <c r="J6" s="289"/>
      <c r="K6" s="289"/>
      <c r="L6" s="290"/>
      <c r="Q6" s="24"/>
    </row>
    <row r="7" spans="1:17" s="23" customFormat="1" ht="79.349999999999994" customHeight="1" x14ac:dyDescent="0.25">
      <c r="A7" s="263" t="s">
        <v>51</v>
      </c>
      <c r="B7" s="264"/>
      <c r="C7" s="232" t="str">
        <f>IF('START HERE - NNS Info'!C8="","Auto Fill",'START HERE - NNS Info'!C8)</f>
        <v>Auto Fill</v>
      </c>
      <c r="D7" s="232"/>
      <c r="E7" s="232"/>
      <c r="F7" s="232"/>
      <c r="G7" s="232"/>
      <c r="H7" s="232"/>
      <c r="I7" s="232"/>
      <c r="J7" s="232"/>
      <c r="K7" s="232"/>
      <c r="L7" s="233"/>
      <c r="Q7" s="24"/>
    </row>
    <row r="8" spans="1:17" s="23" customFormat="1" ht="8.25" x14ac:dyDescent="0.25">
      <c r="A8" s="319" t="s">
        <v>70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20"/>
      <c r="Q8" s="24"/>
    </row>
    <row r="9" spans="1:17" ht="15.75" customHeight="1" x14ac:dyDescent="0.25">
      <c r="A9" s="34" t="s">
        <v>85</v>
      </c>
      <c r="B9" s="81"/>
      <c r="C9" s="78" t="s">
        <v>88</v>
      </c>
      <c r="D9" s="82" t="str">
        <f>IF('START HERE - NNS Info'!C25="","Auto Fill",'START HERE - NNS Info'!C25)</f>
        <v>Auto Fill</v>
      </c>
      <c r="E9" s="78" t="s">
        <v>93</v>
      </c>
      <c r="F9" s="133" t="str">
        <f>IF('START HERE - NNS Info'!C26="","Auto Fill",'START HERE - NNS Info'!C26)</f>
        <v>Auto Fill</v>
      </c>
      <c r="G9" s="72" t="s">
        <v>12</v>
      </c>
      <c r="H9" s="82" t="str">
        <f>IF('START HERE - NNS Info'!C23="","Auto Fill",'START HERE - NNS Info'!C23)</f>
        <v>Auto Fill</v>
      </c>
      <c r="I9" s="72" t="s">
        <v>100</v>
      </c>
      <c r="J9" s="332" t="str">
        <f>IF('START HERE - NNS Info'!C24="","Auto Fill",'START HERE - NNS Info'!C24)</f>
        <v>Auto Fill</v>
      </c>
      <c r="K9" s="333"/>
      <c r="L9" s="334"/>
      <c r="N9" s="2" t="s">
        <v>75</v>
      </c>
    </row>
    <row r="10" spans="1:17" ht="11.25" x14ac:dyDescent="0.25">
      <c r="A10" s="227" t="s">
        <v>10</v>
      </c>
      <c r="B10" s="228"/>
      <c r="C10" s="244"/>
      <c r="D10" s="244"/>
      <c r="E10" s="244"/>
      <c r="F10" s="245"/>
      <c r="G10" s="243" t="s">
        <v>121</v>
      </c>
      <c r="H10" s="244"/>
      <c r="I10" s="244"/>
      <c r="J10" s="245"/>
      <c r="K10" s="253" t="s">
        <v>119</v>
      </c>
      <c r="L10" s="254"/>
      <c r="N10" s="2" t="s">
        <v>144</v>
      </c>
    </row>
    <row r="11" spans="1:17" s="4" customFormat="1" ht="15.75" customHeight="1" x14ac:dyDescent="0.25">
      <c r="A11" s="35" t="s">
        <v>17</v>
      </c>
      <c r="B11" s="380" t="str">
        <f>IF('START HERE - NNS Info'!C10="","",'START HERE - NNS Info'!C10)</f>
        <v/>
      </c>
      <c r="C11" s="380"/>
      <c r="D11" s="380"/>
      <c r="E11" s="380"/>
      <c r="F11" s="381"/>
      <c r="G11" s="378" t="s">
        <v>71</v>
      </c>
      <c r="H11" s="379"/>
      <c r="I11" s="241">
        <f>K38</f>
        <v>0</v>
      </c>
      <c r="J11" s="242"/>
      <c r="K11" s="368" t="s">
        <v>107</v>
      </c>
      <c r="L11" s="369"/>
      <c r="Q11" s="5"/>
    </row>
    <row r="12" spans="1:17" s="4" customFormat="1" ht="15.75" customHeight="1" x14ac:dyDescent="0.25">
      <c r="A12" s="36" t="s">
        <v>78</v>
      </c>
      <c r="B12" s="257" t="str">
        <f>IF('START HERE - NNS Info'!C11="","",'START HERE - NNS Info'!C11)</f>
        <v/>
      </c>
      <c r="C12" s="257"/>
      <c r="D12" s="257"/>
      <c r="E12" s="257"/>
      <c r="F12" s="258"/>
      <c r="G12" s="340" t="s">
        <v>76</v>
      </c>
      <c r="H12" s="341"/>
      <c r="I12" s="259">
        <f>L46</f>
        <v>0</v>
      </c>
      <c r="J12" s="260"/>
      <c r="K12" s="370">
        <f>SUM(I11:J15)+(SUM(I11:J15)*I16)</f>
        <v>0</v>
      </c>
      <c r="L12" s="371"/>
      <c r="N12" s="165" t="str">
        <f>IF(B9="","",B9)</f>
        <v/>
      </c>
      <c r="O12" s="5"/>
    </row>
    <row r="13" spans="1:17" s="4" customFormat="1" ht="15.75" customHeight="1" x14ac:dyDescent="0.25">
      <c r="A13" s="36" t="s">
        <v>45</v>
      </c>
      <c r="B13" s="257" t="str">
        <f>IF('START HERE - NNS Info'!C12="","",'START HERE - NNS Info'!C12)</f>
        <v/>
      </c>
      <c r="C13" s="257"/>
      <c r="D13" s="257"/>
      <c r="E13" s="257"/>
      <c r="F13" s="258"/>
      <c r="G13" s="342" t="s">
        <v>72</v>
      </c>
      <c r="H13" s="343"/>
      <c r="I13" s="255">
        <f>L64</f>
        <v>0</v>
      </c>
      <c r="J13" s="256"/>
      <c r="K13" s="368" t="s">
        <v>108</v>
      </c>
      <c r="L13" s="369"/>
      <c r="O13" s="5"/>
    </row>
    <row r="14" spans="1:17" s="4" customFormat="1" ht="15.75" customHeight="1" thickBot="1" x14ac:dyDescent="0.3">
      <c r="A14" s="36" t="s">
        <v>77</v>
      </c>
      <c r="B14" s="257" t="str">
        <f>IF('START HERE - NNS Info'!C13="","",'START HERE - NNS Info'!C13)</f>
        <v/>
      </c>
      <c r="C14" s="257"/>
      <c r="D14" s="257"/>
      <c r="E14" s="257"/>
      <c r="F14" s="258"/>
      <c r="G14" s="340" t="s">
        <v>87</v>
      </c>
      <c r="H14" s="341"/>
      <c r="I14" s="259">
        <f>L73</f>
        <v>0</v>
      </c>
      <c r="J14" s="260"/>
      <c r="K14" s="372" t="str">
        <f>IF('START HERE - NNS Info'!H4="","0",'START HERE - NNS Info'!H4)</f>
        <v>0</v>
      </c>
      <c r="L14" s="373"/>
      <c r="O14" s="5"/>
    </row>
    <row r="15" spans="1:17" s="4" customFormat="1" ht="15.75" customHeight="1" x14ac:dyDescent="0.25">
      <c r="A15" s="134" t="s">
        <v>104</v>
      </c>
      <c r="B15" s="251" t="str">
        <f>IF('START HERE - NNS Info'!C14="","",'START HERE - NNS Info'!C14)</f>
        <v/>
      </c>
      <c r="C15" s="251"/>
      <c r="D15" s="251"/>
      <c r="E15" s="251"/>
      <c r="F15" s="252"/>
      <c r="G15" s="340" t="s">
        <v>73</v>
      </c>
      <c r="H15" s="341"/>
      <c r="I15" s="259">
        <f>L90</f>
        <v>0</v>
      </c>
      <c r="J15" s="260"/>
      <c r="K15" s="374" t="s">
        <v>1</v>
      </c>
      <c r="L15" s="375"/>
      <c r="O15" s="5"/>
    </row>
    <row r="16" spans="1:17" s="4" customFormat="1" ht="15.75" customHeight="1" thickBot="1" x14ac:dyDescent="0.3">
      <c r="A16" s="135" t="s">
        <v>102</v>
      </c>
      <c r="B16" s="322" t="str">
        <f>IF('START HERE - NNS Info'!C15="","",'START HERE - NNS Info'!C15)</f>
        <v/>
      </c>
      <c r="C16" s="322"/>
      <c r="D16" s="322"/>
      <c r="E16" s="135" t="s">
        <v>103</v>
      </c>
      <c r="F16" s="136" t="str">
        <f>IF('START HERE - NNS Info'!C16="","",'START HERE - NNS Info'!C16)</f>
        <v/>
      </c>
      <c r="G16" s="246"/>
      <c r="H16" s="247"/>
      <c r="I16" s="344"/>
      <c r="J16" s="345"/>
      <c r="K16" s="376" t="str">
        <f>IF(K12=0,"",SUM(K12+K14))</f>
        <v/>
      </c>
      <c r="L16" s="377"/>
      <c r="O16" s="5"/>
    </row>
    <row r="17" spans="1:17" s="4" customFormat="1" ht="7.7" customHeight="1" x14ac:dyDescent="0.25">
      <c r="A17" s="27"/>
      <c r="B17" s="25"/>
      <c r="C17" s="25"/>
      <c r="D17" s="25"/>
      <c r="E17" s="25"/>
      <c r="F17" s="25"/>
      <c r="G17" s="37"/>
      <c r="H17" s="37"/>
      <c r="I17" s="38"/>
      <c r="J17" s="38"/>
      <c r="K17" s="39"/>
      <c r="L17" s="39"/>
      <c r="O17" s="5"/>
    </row>
    <row r="18" spans="1:17" s="4" customFormat="1" ht="12.75" x14ac:dyDescent="0.25">
      <c r="A18" s="285" t="s">
        <v>86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7"/>
      <c r="O18" s="5"/>
    </row>
    <row r="19" spans="1:17" ht="13.5" thickBot="1" x14ac:dyDescent="0.3">
      <c r="A19" s="335" t="s">
        <v>81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7"/>
      <c r="O19" s="11"/>
      <c r="Q19" s="2"/>
    </row>
    <row r="20" spans="1:17" ht="7.35" customHeight="1" x14ac:dyDescent="0.25">
      <c r="A20" s="234" t="s">
        <v>122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6"/>
      <c r="Q20" s="2"/>
    </row>
    <row r="21" spans="1:17" s="4" customFormat="1" ht="7.35" customHeight="1" x14ac:dyDescent="0.25">
      <c r="A21" s="321" t="s">
        <v>79</v>
      </c>
      <c r="B21" s="278"/>
      <c r="C21" s="278"/>
      <c r="D21" s="278"/>
      <c r="E21" s="278"/>
      <c r="F21" s="278"/>
      <c r="G21" s="338" t="s">
        <v>123</v>
      </c>
      <c r="H21" s="338"/>
      <c r="I21" s="338"/>
      <c r="J21" s="338" t="s">
        <v>120</v>
      </c>
      <c r="K21" s="338"/>
      <c r="L21" s="339"/>
    </row>
    <row r="22" spans="1:17" s="4" customFormat="1" ht="15.75" customHeight="1" x14ac:dyDescent="0.25">
      <c r="A22" s="330"/>
      <c r="B22" s="331"/>
      <c r="C22" s="331"/>
      <c r="D22" s="331"/>
      <c r="E22" s="331"/>
      <c r="F22" s="331"/>
      <c r="G22" s="288"/>
      <c r="H22" s="288"/>
      <c r="I22" s="288"/>
      <c r="J22" s="288"/>
      <c r="K22" s="288"/>
      <c r="L22" s="329"/>
    </row>
    <row r="23" spans="1:17" s="4" customFormat="1" ht="15.75" customHeight="1" x14ac:dyDescent="0.25">
      <c r="A23" s="330"/>
      <c r="B23" s="331"/>
      <c r="C23" s="331"/>
      <c r="D23" s="331"/>
      <c r="E23" s="331"/>
      <c r="F23" s="331"/>
      <c r="G23" s="288"/>
      <c r="H23" s="288"/>
      <c r="I23" s="288"/>
      <c r="J23" s="288"/>
      <c r="K23" s="288"/>
      <c r="L23" s="329"/>
    </row>
    <row r="24" spans="1:17" s="4" customFormat="1" ht="15.75" customHeight="1" x14ac:dyDescent="0.25">
      <c r="A24" s="330"/>
      <c r="B24" s="331"/>
      <c r="C24" s="331"/>
      <c r="D24" s="331"/>
      <c r="E24" s="331"/>
      <c r="F24" s="331"/>
      <c r="G24" s="288"/>
      <c r="H24" s="288"/>
      <c r="I24" s="288"/>
      <c r="J24" s="288"/>
      <c r="K24" s="288"/>
      <c r="L24" s="329"/>
    </row>
    <row r="25" spans="1:17" s="4" customFormat="1" ht="15.75" customHeight="1" thickBot="1" x14ac:dyDescent="0.3">
      <c r="A25" s="330"/>
      <c r="B25" s="331"/>
      <c r="C25" s="331"/>
      <c r="D25" s="331"/>
      <c r="E25" s="331"/>
      <c r="F25" s="331"/>
      <c r="G25" s="288"/>
      <c r="H25" s="288"/>
      <c r="I25" s="288"/>
      <c r="J25" s="288"/>
      <c r="K25" s="288"/>
      <c r="L25" s="329"/>
    </row>
    <row r="26" spans="1:17" s="4" customFormat="1" ht="8.25" x14ac:dyDescent="0.25">
      <c r="A26" s="354" t="s">
        <v>124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6"/>
    </row>
    <row r="27" spans="1:17" s="29" customFormat="1" ht="15.75" customHeight="1" x14ac:dyDescent="0.25">
      <c r="A27" s="359" t="s">
        <v>80</v>
      </c>
      <c r="B27" s="360"/>
      <c r="C27" s="360"/>
      <c r="D27" s="361"/>
      <c r="E27" s="70" t="s">
        <v>114</v>
      </c>
      <c r="F27" s="71" t="s">
        <v>53</v>
      </c>
      <c r="G27" s="70" t="s">
        <v>115</v>
      </c>
      <c r="H27" s="71" t="s">
        <v>83</v>
      </c>
      <c r="I27" s="70" t="s">
        <v>116</v>
      </c>
      <c r="J27" s="71" t="s">
        <v>52</v>
      </c>
      <c r="K27" s="357" t="s">
        <v>2</v>
      </c>
      <c r="L27" s="358"/>
    </row>
    <row r="28" spans="1:17" s="55" customFormat="1" ht="15.75" customHeight="1" x14ac:dyDescent="0.25">
      <c r="A28" s="248"/>
      <c r="B28" s="249"/>
      <c r="C28" s="249"/>
      <c r="D28" s="250"/>
      <c r="E28" s="83"/>
      <c r="F28" s="84"/>
      <c r="G28" s="83"/>
      <c r="H28" s="85"/>
      <c r="I28" s="83"/>
      <c r="J28" s="85"/>
      <c r="K28" s="283" t="str">
        <f>IF(A28="","",(E28*F28)+(G28*H28)+(I28*J28))</f>
        <v/>
      </c>
      <c r="L28" s="284"/>
    </row>
    <row r="29" spans="1:17" s="55" customFormat="1" ht="15.75" customHeight="1" x14ac:dyDescent="0.25">
      <c r="A29" s="248"/>
      <c r="B29" s="249"/>
      <c r="C29" s="249"/>
      <c r="D29" s="250"/>
      <c r="E29" s="83"/>
      <c r="F29" s="84"/>
      <c r="G29" s="83"/>
      <c r="H29" s="85"/>
      <c r="I29" s="83"/>
      <c r="J29" s="85"/>
      <c r="K29" s="283" t="str">
        <f t="shared" ref="K29:K37" si="0">IF(A29="","",(E29*F29)+(G29*H29)+(I29*J29))</f>
        <v/>
      </c>
      <c r="L29" s="284"/>
    </row>
    <row r="30" spans="1:17" s="55" customFormat="1" ht="15.75" customHeight="1" x14ac:dyDescent="0.25">
      <c r="A30" s="248"/>
      <c r="B30" s="249"/>
      <c r="C30" s="249"/>
      <c r="D30" s="250"/>
      <c r="E30" s="83"/>
      <c r="F30" s="84"/>
      <c r="G30" s="83"/>
      <c r="H30" s="85"/>
      <c r="I30" s="83"/>
      <c r="J30" s="85"/>
      <c r="K30" s="283" t="str">
        <f t="shared" si="0"/>
        <v/>
      </c>
      <c r="L30" s="284"/>
    </row>
    <row r="31" spans="1:17" s="55" customFormat="1" ht="15.75" customHeight="1" x14ac:dyDescent="0.25">
      <c r="A31" s="248"/>
      <c r="B31" s="249"/>
      <c r="C31" s="249"/>
      <c r="D31" s="250"/>
      <c r="E31" s="83"/>
      <c r="F31" s="84"/>
      <c r="G31" s="83"/>
      <c r="H31" s="85"/>
      <c r="I31" s="83"/>
      <c r="J31" s="85"/>
      <c r="K31" s="283" t="str">
        <f t="shared" si="0"/>
        <v/>
      </c>
      <c r="L31" s="284"/>
    </row>
    <row r="32" spans="1:17" s="55" customFormat="1" ht="15.75" customHeight="1" x14ac:dyDescent="0.25">
      <c r="A32" s="248"/>
      <c r="B32" s="249"/>
      <c r="C32" s="249"/>
      <c r="D32" s="250"/>
      <c r="E32" s="83"/>
      <c r="F32" s="84"/>
      <c r="G32" s="86"/>
      <c r="H32" s="85"/>
      <c r="I32" s="83"/>
      <c r="J32" s="85"/>
      <c r="K32" s="283" t="str">
        <f t="shared" si="0"/>
        <v/>
      </c>
      <c r="L32" s="284"/>
    </row>
    <row r="33" spans="1:256" s="55" customFormat="1" ht="15.75" customHeight="1" x14ac:dyDescent="0.25">
      <c r="A33" s="248"/>
      <c r="B33" s="249"/>
      <c r="C33" s="249"/>
      <c r="D33" s="250"/>
      <c r="E33" s="83"/>
      <c r="F33" s="84"/>
      <c r="G33" s="86"/>
      <c r="H33" s="85"/>
      <c r="I33" s="83"/>
      <c r="J33" s="85"/>
      <c r="K33" s="283" t="str">
        <f t="shared" si="0"/>
        <v/>
      </c>
      <c r="L33" s="284"/>
    </row>
    <row r="34" spans="1:256" s="55" customFormat="1" ht="15.75" customHeight="1" x14ac:dyDescent="0.25">
      <c r="A34" s="248"/>
      <c r="B34" s="249"/>
      <c r="C34" s="249"/>
      <c r="D34" s="250"/>
      <c r="E34" s="83"/>
      <c r="F34" s="84"/>
      <c r="G34" s="86"/>
      <c r="H34" s="85"/>
      <c r="I34" s="83"/>
      <c r="J34" s="85"/>
      <c r="K34" s="283" t="str">
        <f t="shared" si="0"/>
        <v/>
      </c>
      <c r="L34" s="284"/>
    </row>
    <row r="35" spans="1:256" s="55" customFormat="1" ht="15.75" customHeight="1" x14ac:dyDescent="0.25">
      <c r="A35" s="248"/>
      <c r="B35" s="249"/>
      <c r="C35" s="249"/>
      <c r="D35" s="250"/>
      <c r="E35" s="83"/>
      <c r="F35" s="84"/>
      <c r="G35" s="86"/>
      <c r="H35" s="85"/>
      <c r="I35" s="83"/>
      <c r="J35" s="85"/>
      <c r="K35" s="283" t="str">
        <f t="shared" si="0"/>
        <v/>
      </c>
      <c r="L35" s="284"/>
    </row>
    <row r="36" spans="1:256" s="55" customFormat="1" ht="15.75" customHeight="1" x14ac:dyDescent="0.25">
      <c r="A36" s="248"/>
      <c r="B36" s="249"/>
      <c r="C36" s="249"/>
      <c r="D36" s="250"/>
      <c r="E36" s="83"/>
      <c r="F36" s="84"/>
      <c r="G36" s="86"/>
      <c r="H36" s="85"/>
      <c r="I36" s="83"/>
      <c r="J36" s="85"/>
      <c r="K36" s="283" t="str">
        <f t="shared" si="0"/>
        <v/>
      </c>
      <c r="L36" s="284"/>
    </row>
    <row r="37" spans="1:256" s="55" customFormat="1" ht="15.75" customHeight="1" x14ac:dyDescent="0.25">
      <c r="A37" s="351"/>
      <c r="B37" s="352"/>
      <c r="C37" s="352"/>
      <c r="D37" s="353"/>
      <c r="E37" s="87"/>
      <c r="F37" s="88"/>
      <c r="G37" s="87"/>
      <c r="H37" s="89"/>
      <c r="I37" s="87"/>
      <c r="J37" s="89"/>
      <c r="K37" s="281" t="str">
        <f t="shared" si="0"/>
        <v/>
      </c>
      <c r="L37" s="282"/>
    </row>
    <row r="38" spans="1:256" s="4" customFormat="1" ht="15.75" customHeight="1" thickBot="1" x14ac:dyDescent="0.3">
      <c r="A38" s="364" t="s">
        <v>143</v>
      </c>
      <c r="B38" s="365"/>
      <c r="C38" s="365"/>
      <c r="D38" s="365"/>
      <c r="E38" s="365"/>
      <c r="F38" s="365"/>
      <c r="G38" s="365"/>
      <c r="H38" s="366"/>
      <c r="I38" s="198"/>
      <c r="J38" s="141" t="s">
        <v>125</v>
      </c>
      <c r="K38" s="279">
        <f>IF(I38="",(SUM(K28:L37)),(SUM(K28:L37))*I38+(SUM(K28:L37)))+N38</f>
        <v>0</v>
      </c>
      <c r="L38" s="280"/>
      <c r="M38" s="5"/>
      <c r="N38" s="162">
        <f>'Attachment Labor'!M49</f>
        <v>0</v>
      </c>
      <c r="O38" s="33"/>
    </row>
    <row r="39" spans="1:256" s="4" customFormat="1" ht="7.7" customHeight="1" x14ac:dyDescent="0.25">
      <c r="A39" s="234" t="s">
        <v>126</v>
      </c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6"/>
      <c r="Q39" s="5"/>
    </row>
    <row r="40" spans="1:256" s="4" customFormat="1" ht="15.75" customHeight="1" x14ac:dyDescent="0.25">
      <c r="A40" s="362" t="s">
        <v>23</v>
      </c>
      <c r="B40" s="363"/>
      <c r="C40" s="41" t="s">
        <v>25</v>
      </c>
      <c r="D40" s="239" t="s">
        <v>29</v>
      </c>
      <c r="E40" s="278"/>
      <c r="F40" s="278"/>
      <c r="G40" s="240"/>
      <c r="H40" s="239" t="s">
        <v>28</v>
      </c>
      <c r="I40" s="278"/>
      <c r="J40" s="240"/>
      <c r="K40" s="261" t="s">
        <v>31</v>
      </c>
      <c r="L40" s="262"/>
    </row>
    <row r="41" spans="1:256" s="28" customFormat="1" ht="15.75" customHeight="1" x14ac:dyDescent="0.25">
      <c r="A41" s="59" t="s">
        <v>30</v>
      </c>
      <c r="B41" s="274" t="s">
        <v>54</v>
      </c>
      <c r="C41" s="275"/>
      <c r="D41" s="42" t="s">
        <v>117</v>
      </c>
      <c r="E41" s="151"/>
      <c r="F41" s="151"/>
      <c r="G41" s="44" t="s">
        <v>41</v>
      </c>
      <c r="H41" s="42" t="s">
        <v>22</v>
      </c>
      <c r="I41" s="43" t="s">
        <v>21</v>
      </c>
      <c r="J41" s="44" t="s">
        <v>35</v>
      </c>
      <c r="K41" s="45" t="s">
        <v>118</v>
      </c>
      <c r="L41" s="60" t="s">
        <v>1</v>
      </c>
      <c r="N41" s="29" t="s">
        <v>24</v>
      </c>
      <c r="R41" s="31"/>
      <c r="S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s="4" customFormat="1" ht="15.75" customHeight="1" x14ac:dyDescent="0.25">
      <c r="A42" s="61" t="s">
        <v>26</v>
      </c>
      <c r="B42" s="327"/>
      <c r="C42" s="328"/>
      <c r="D42" s="90"/>
      <c r="E42" s="160"/>
      <c r="F42" s="152"/>
      <c r="G42" s="91">
        <f>IF(D42="",0,D42+F42)</f>
        <v>0</v>
      </c>
      <c r="H42" s="92"/>
      <c r="I42" s="93"/>
      <c r="J42" s="94">
        <f>(H42*I42*'START HERE - NNS Info'!$G$16)</f>
        <v>0</v>
      </c>
      <c r="K42" s="95"/>
      <c r="L42" s="96">
        <f>IF($C$40="",0,IF($C$40="Cost",G42+K42,J42+K42))</f>
        <v>0</v>
      </c>
      <c r="N42" s="29" t="s">
        <v>25</v>
      </c>
      <c r="O42" s="32"/>
      <c r="P42" s="33"/>
      <c r="Q42" s="5"/>
      <c r="T42" s="5"/>
    </row>
    <row r="43" spans="1:256" s="4" customFormat="1" ht="15.75" customHeight="1" x14ac:dyDescent="0.25">
      <c r="A43" s="62" t="s">
        <v>19</v>
      </c>
      <c r="B43" s="325"/>
      <c r="C43" s="326"/>
      <c r="D43" s="97"/>
      <c r="E43" s="161"/>
      <c r="F43" s="153"/>
      <c r="G43" s="98">
        <f>IF(D43="",0,D43+F43)</f>
        <v>0</v>
      </c>
      <c r="H43" s="99"/>
      <c r="I43" s="100"/>
      <c r="J43" s="101">
        <f>(H43*I43*'START HERE - NNS Info'!$G$17)</f>
        <v>0</v>
      </c>
      <c r="K43" s="102"/>
      <c r="L43" s="103">
        <f>IF($C$40="",0,IF($C$40="Cost",G43+K43,IF($C$40="",0,J43+K43)))</f>
        <v>0</v>
      </c>
      <c r="Q43" s="5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31" customFormat="1" ht="15.75" customHeight="1" x14ac:dyDescent="0.25">
      <c r="A44" s="63"/>
      <c r="B44" s="323" t="s">
        <v>32</v>
      </c>
      <c r="C44" s="324"/>
      <c r="D44" s="46" t="s">
        <v>33</v>
      </c>
      <c r="E44" s="47" t="s">
        <v>34</v>
      </c>
      <c r="F44" s="48" t="s">
        <v>36</v>
      </c>
      <c r="G44" s="49" t="s">
        <v>40</v>
      </c>
      <c r="H44" s="50" t="s">
        <v>33</v>
      </c>
      <c r="I44" s="73"/>
      <c r="J44" s="51" t="s">
        <v>35</v>
      </c>
      <c r="K44" s="158"/>
      <c r="L44" s="64" t="s">
        <v>1</v>
      </c>
      <c r="T44" s="28"/>
    </row>
    <row r="45" spans="1:256" s="5" customFormat="1" ht="15.75" customHeight="1" x14ac:dyDescent="0.25">
      <c r="A45" s="65" t="s">
        <v>20</v>
      </c>
      <c r="B45" s="276"/>
      <c r="C45" s="277"/>
      <c r="D45" s="104"/>
      <c r="E45" s="105"/>
      <c r="F45" s="106"/>
      <c r="G45" s="107">
        <f>IF(D45&gt;0,(D45*F45),(E45*F45))</f>
        <v>0</v>
      </c>
      <c r="H45" s="108"/>
      <c r="I45" s="109"/>
      <c r="J45" s="110">
        <f>H45*'START HERE - NNS Info'!$G$18</f>
        <v>0</v>
      </c>
      <c r="K45" s="159"/>
      <c r="L45" s="111">
        <f>IF($C$40="",0,IF($C$40="Cost",G45,J45))</f>
        <v>0</v>
      </c>
    </row>
    <row r="46" spans="1:256" s="4" customFormat="1" ht="14.45" customHeight="1" thickBot="1" x14ac:dyDescent="0.3">
      <c r="A46" s="272" t="s">
        <v>127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67">
        <f>SUM(L42:L43,L45)</f>
        <v>0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4" customFormat="1" ht="7.7" customHeight="1" x14ac:dyDescent="0.25">
      <c r="A47" s="234" t="s">
        <v>128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5" customFormat="1" ht="7.7" customHeight="1" x14ac:dyDescent="0.25">
      <c r="A48" s="221" t="s">
        <v>69</v>
      </c>
      <c r="B48" s="222"/>
      <c r="C48" s="239" t="s">
        <v>64</v>
      </c>
      <c r="D48" s="240"/>
      <c r="E48" s="239" t="s">
        <v>65</v>
      </c>
      <c r="F48" s="240"/>
      <c r="G48" s="239" t="s">
        <v>66</v>
      </c>
      <c r="H48" s="240"/>
      <c r="I48" s="239" t="s">
        <v>67</v>
      </c>
      <c r="J48" s="240"/>
      <c r="K48" s="225" t="s">
        <v>142</v>
      </c>
      <c r="L48" s="237" t="s">
        <v>1</v>
      </c>
    </row>
    <row r="49" spans="1:14" s="5" customFormat="1" ht="7.7" customHeight="1" x14ac:dyDescent="0.25">
      <c r="A49" s="223"/>
      <c r="B49" s="224"/>
      <c r="C49" s="52" t="s">
        <v>111</v>
      </c>
      <c r="D49" s="53" t="s">
        <v>68</v>
      </c>
      <c r="E49" s="52" t="s">
        <v>32</v>
      </c>
      <c r="F49" s="53" t="s">
        <v>68</v>
      </c>
      <c r="G49" s="52" t="s">
        <v>112</v>
      </c>
      <c r="H49" s="53" t="s">
        <v>68</v>
      </c>
      <c r="I49" s="52" t="s">
        <v>113</v>
      </c>
      <c r="J49" s="53" t="s">
        <v>68</v>
      </c>
      <c r="K49" s="226"/>
      <c r="L49" s="238"/>
    </row>
    <row r="50" spans="1:14" s="40" customFormat="1" ht="14.45" customHeight="1" x14ac:dyDescent="0.25">
      <c r="A50" s="219"/>
      <c r="B50" s="220"/>
      <c r="C50" s="156"/>
      <c r="D50" s="154"/>
      <c r="E50" s="156"/>
      <c r="F50" s="154"/>
      <c r="G50" s="156"/>
      <c r="H50" s="154"/>
      <c r="I50" s="156"/>
      <c r="J50" s="154"/>
      <c r="K50" s="155"/>
      <c r="L50" s="112">
        <f>IF(K50="",(SUM(C50*D50)+(E50*F50)+(G50*H50)+(I50*J50)),((SUM(C50*D50)+(E50*F50)+(G50*H50)+(I50*J50))*K50)+(SUM(C50*D50)+(E50*F50)+(G50*H50)+(I50*J50)))</f>
        <v>0</v>
      </c>
    </row>
    <row r="51" spans="1:14" s="40" customFormat="1" ht="14.45" customHeight="1" x14ac:dyDescent="0.25">
      <c r="A51" s="217"/>
      <c r="B51" s="218"/>
      <c r="C51" s="156"/>
      <c r="D51" s="85"/>
      <c r="E51" s="156"/>
      <c r="F51" s="85"/>
      <c r="G51" s="156"/>
      <c r="H51" s="85"/>
      <c r="I51" s="156"/>
      <c r="J51" s="85"/>
      <c r="K51" s="155"/>
      <c r="L51" s="113">
        <f t="shared" ref="L51:L55" si="1">IF(K51="",(SUM(C51*D51)+(E51*F51)+(G51*H51)+(I51*J51)),((SUM(C51*D51)+(E51*F51)+(G51*H51)+(I51*J51))*K51)+(SUM(C51*D51)+(E51*F51)+(G51*H51)+(I51*J51)))</f>
        <v>0</v>
      </c>
    </row>
    <row r="52" spans="1:14" s="40" customFormat="1" ht="14.45" customHeight="1" x14ac:dyDescent="0.25">
      <c r="A52" s="217"/>
      <c r="B52" s="218"/>
      <c r="C52" s="156"/>
      <c r="D52" s="85"/>
      <c r="E52" s="156"/>
      <c r="F52" s="85"/>
      <c r="G52" s="156"/>
      <c r="H52" s="85"/>
      <c r="I52" s="156"/>
      <c r="J52" s="85"/>
      <c r="K52" s="155"/>
      <c r="L52" s="113">
        <f t="shared" si="1"/>
        <v>0</v>
      </c>
    </row>
    <row r="53" spans="1:14" s="40" customFormat="1" ht="14.45" customHeight="1" x14ac:dyDescent="0.25">
      <c r="A53" s="217"/>
      <c r="B53" s="218"/>
      <c r="C53" s="156"/>
      <c r="D53" s="85"/>
      <c r="E53" s="156"/>
      <c r="F53" s="85"/>
      <c r="G53" s="156"/>
      <c r="H53" s="85"/>
      <c r="I53" s="156"/>
      <c r="J53" s="85"/>
      <c r="K53" s="155"/>
      <c r="L53" s="113">
        <f t="shared" si="1"/>
        <v>0</v>
      </c>
    </row>
    <row r="54" spans="1:14" s="40" customFormat="1" ht="14.45" customHeight="1" x14ac:dyDescent="0.25">
      <c r="A54" s="217"/>
      <c r="B54" s="218"/>
      <c r="C54" s="156"/>
      <c r="D54" s="85"/>
      <c r="E54" s="156"/>
      <c r="F54" s="85"/>
      <c r="G54" s="156"/>
      <c r="H54" s="85"/>
      <c r="I54" s="156"/>
      <c r="J54" s="85"/>
      <c r="K54" s="155"/>
      <c r="L54" s="113">
        <f t="shared" si="1"/>
        <v>0</v>
      </c>
    </row>
    <row r="55" spans="1:14" s="40" customFormat="1" ht="14.45" customHeight="1" x14ac:dyDescent="0.25">
      <c r="A55" s="309"/>
      <c r="B55" s="310"/>
      <c r="C55" s="156"/>
      <c r="D55" s="89"/>
      <c r="E55" s="156"/>
      <c r="F55" s="89"/>
      <c r="G55" s="156"/>
      <c r="H55" s="89"/>
      <c r="I55" s="156"/>
      <c r="J55" s="89"/>
      <c r="K55" s="155"/>
      <c r="L55" s="113">
        <f t="shared" si="1"/>
        <v>0</v>
      </c>
    </row>
    <row r="56" spans="1:14" s="5" customFormat="1" ht="7.7" customHeight="1" x14ac:dyDescent="0.25">
      <c r="A56" s="299" t="s">
        <v>129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1"/>
    </row>
    <row r="57" spans="1:14" s="5" customFormat="1" ht="7.7" customHeight="1" x14ac:dyDescent="0.25">
      <c r="A57" s="302" t="s">
        <v>3</v>
      </c>
      <c r="B57" s="303"/>
      <c r="C57" s="314" t="s">
        <v>69</v>
      </c>
      <c r="D57" s="315"/>
      <c r="E57" s="315"/>
      <c r="F57" s="316"/>
      <c r="G57" s="54" t="s">
        <v>25</v>
      </c>
      <c r="H57" s="54" t="s">
        <v>27</v>
      </c>
      <c r="I57" s="54" t="s">
        <v>39</v>
      </c>
      <c r="J57" s="54" t="s">
        <v>37</v>
      </c>
      <c r="K57" s="54" t="s">
        <v>4</v>
      </c>
      <c r="L57" s="66" t="s">
        <v>1</v>
      </c>
    </row>
    <row r="58" spans="1:14" s="40" customFormat="1" ht="14.45" customHeight="1" x14ac:dyDescent="0.25">
      <c r="A58" s="304"/>
      <c r="B58" s="305"/>
      <c r="C58" s="311"/>
      <c r="D58" s="312"/>
      <c r="E58" s="312"/>
      <c r="F58" s="313"/>
      <c r="G58" s="114"/>
      <c r="H58" s="115"/>
      <c r="I58" s="116">
        <f t="shared" ref="I58:I63" si="2">H58*G58</f>
        <v>0</v>
      </c>
      <c r="J58" s="114"/>
      <c r="K58" s="114"/>
      <c r="L58" s="117">
        <f t="shared" ref="L58:L63" si="3">IF(C58="",0,SUM(G58,I58:K58))</f>
        <v>0</v>
      </c>
    </row>
    <row r="59" spans="1:14" s="40" customFormat="1" ht="14.45" customHeight="1" x14ac:dyDescent="0.25">
      <c r="A59" s="292"/>
      <c r="B59" s="293"/>
      <c r="C59" s="265"/>
      <c r="D59" s="266"/>
      <c r="E59" s="266"/>
      <c r="F59" s="267"/>
      <c r="G59" s="118"/>
      <c r="H59" s="119"/>
      <c r="I59" s="120">
        <f t="shared" si="2"/>
        <v>0</v>
      </c>
      <c r="J59" s="118"/>
      <c r="K59" s="118"/>
      <c r="L59" s="121">
        <f t="shared" si="3"/>
        <v>0</v>
      </c>
    </row>
    <row r="60" spans="1:14" s="40" customFormat="1" ht="14.45" customHeight="1" x14ac:dyDescent="0.25">
      <c r="A60" s="292"/>
      <c r="B60" s="293"/>
      <c r="C60" s="265"/>
      <c r="D60" s="266"/>
      <c r="E60" s="266"/>
      <c r="F60" s="267"/>
      <c r="G60" s="118"/>
      <c r="H60" s="119"/>
      <c r="I60" s="120">
        <f t="shared" si="2"/>
        <v>0</v>
      </c>
      <c r="J60" s="118"/>
      <c r="K60" s="118"/>
      <c r="L60" s="121">
        <f t="shared" si="3"/>
        <v>0</v>
      </c>
    </row>
    <row r="61" spans="1:14" s="40" customFormat="1" ht="14.45" customHeight="1" x14ac:dyDescent="0.25">
      <c r="A61" s="292"/>
      <c r="B61" s="293"/>
      <c r="C61" s="265"/>
      <c r="D61" s="266"/>
      <c r="E61" s="266"/>
      <c r="F61" s="267"/>
      <c r="G61" s="118"/>
      <c r="H61" s="119"/>
      <c r="I61" s="120">
        <f t="shared" si="2"/>
        <v>0</v>
      </c>
      <c r="J61" s="118"/>
      <c r="K61" s="118"/>
      <c r="L61" s="121">
        <f t="shared" si="3"/>
        <v>0</v>
      </c>
    </row>
    <row r="62" spans="1:14" s="40" customFormat="1" ht="14.45" customHeight="1" x14ac:dyDescent="0.25">
      <c r="A62" s="292"/>
      <c r="B62" s="293"/>
      <c r="C62" s="265"/>
      <c r="D62" s="266"/>
      <c r="E62" s="266"/>
      <c r="F62" s="267"/>
      <c r="G62" s="118"/>
      <c r="H62" s="119"/>
      <c r="I62" s="120">
        <f t="shared" si="2"/>
        <v>0</v>
      </c>
      <c r="J62" s="118"/>
      <c r="K62" s="118"/>
      <c r="L62" s="121">
        <f t="shared" si="3"/>
        <v>0</v>
      </c>
    </row>
    <row r="63" spans="1:14" s="40" customFormat="1" ht="14.45" customHeight="1" x14ac:dyDescent="0.25">
      <c r="A63" s="294"/>
      <c r="B63" s="295"/>
      <c r="C63" s="306"/>
      <c r="D63" s="307"/>
      <c r="E63" s="307"/>
      <c r="F63" s="308"/>
      <c r="G63" s="122"/>
      <c r="H63" s="123"/>
      <c r="I63" s="124">
        <f t="shared" si="2"/>
        <v>0</v>
      </c>
      <c r="J63" s="122"/>
      <c r="K63" s="122"/>
      <c r="L63" s="125">
        <f t="shared" si="3"/>
        <v>0</v>
      </c>
    </row>
    <row r="64" spans="1:14" s="5" customFormat="1" ht="14.45" customHeight="1" thickBot="1" x14ac:dyDescent="0.3">
      <c r="A64" s="272" t="s">
        <v>130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126">
        <f>SUM(L50:L55,L58:L63)+N64</f>
        <v>0</v>
      </c>
      <c r="N64" s="166">
        <f>'Attachment Equipment Cost'!L98</f>
        <v>0</v>
      </c>
    </row>
    <row r="65" spans="1:256" s="29" customFormat="1" ht="7.7" customHeight="1" x14ac:dyDescent="0.25">
      <c r="A65" s="234" t="s">
        <v>131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6"/>
      <c r="Q65" s="5"/>
      <c r="R65" s="4"/>
      <c r="S65" s="4"/>
      <c r="T65" s="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26" customFormat="1" ht="7.7" customHeight="1" x14ac:dyDescent="0.25">
      <c r="A66" s="302" t="s">
        <v>3</v>
      </c>
      <c r="B66" s="303"/>
      <c r="C66" s="314" t="s">
        <v>38</v>
      </c>
      <c r="D66" s="315"/>
      <c r="E66" s="315"/>
      <c r="F66" s="316"/>
      <c r="G66" s="54" t="s">
        <v>25</v>
      </c>
      <c r="H66" s="54" t="s">
        <v>27</v>
      </c>
      <c r="I66" s="54" t="s">
        <v>39</v>
      </c>
      <c r="J66" s="54" t="s">
        <v>37</v>
      </c>
      <c r="K66" s="54" t="s">
        <v>4</v>
      </c>
      <c r="L66" s="66" t="s">
        <v>1</v>
      </c>
      <c r="Q66" s="77"/>
      <c r="T66" s="77"/>
    </row>
    <row r="67" spans="1:256" s="55" customFormat="1" ht="14.45" customHeight="1" x14ac:dyDescent="0.25">
      <c r="A67" s="304"/>
      <c r="B67" s="305"/>
      <c r="C67" s="311"/>
      <c r="D67" s="312"/>
      <c r="E67" s="312"/>
      <c r="F67" s="313"/>
      <c r="G67" s="114"/>
      <c r="H67" s="115"/>
      <c r="I67" s="116">
        <f t="shared" ref="I67:I72" si="4">H67*G67</f>
        <v>0</v>
      </c>
      <c r="J67" s="114"/>
      <c r="K67" s="114"/>
      <c r="L67" s="117">
        <f t="shared" ref="L67:L72" si="5">IF(C67="",0,SUM(G67,I67:K67))</f>
        <v>0</v>
      </c>
      <c r="Q67" s="40"/>
      <c r="T67" s="40"/>
    </row>
    <row r="68" spans="1:256" s="40" customFormat="1" ht="14.45" customHeight="1" x14ac:dyDescent="0.25">
      <c r="A68" s="292"/>
      <c r="B68" s="293"/>
      <c r="C68" s="265"/>
      <c r="D68" s="266"/>
      <c r="E68" s="266"/>
      <c r="F68" s="267"/>
      <c r="G68" s="118"/>
      <c r="H68" s="119"/>
      <c r="I68" s="120">
        <f t="shared" si="4"/>
        <v>0</v>
      </c>
      <c r="J68" s="118"/>
      <c r="K68" s="118"/>
      <c r="L68" s="121">
        <f t="shared" si="5"/>
        <v>0</v>
      </c>
      <c r="R68" s="55"/>
      <c r="S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pans="1:256" s="55" customFormat="1" ht="14.45" customHeight="1" x14ac:dyDescent="0.25">
      <c r="A69" s="292"/>
      <c r="B69" s="293"/>
      <c r="C69" s="265"/>
      <c r="D69" s="266"/>
      <c r="E69" s="266"/>
      <c r="F69" s="267"/>
      <c r="G69" s="118"/>
      <c r="H69" s="119"/>
      <c r="I69" s="120">
        <f t="shared" si="4"/>
        <v>0</v>
      </c>
      <c r="J69" s="118"/>
      <c r="K69" s="118"/>
      <c r="L69" s="121">
        <f t="shared" si="5"/>
        <v>0</v>
      </c>
      <c r="Q69" s="40"/>
      <c r="T69" s="40"/>
    </row>
    <row r="70" spans="1:256" s="55" customFormat="1" ht="14.45" customHeight="1" x14ac:dyDescent="0.25">
      <c r="A70" s="292"/>
      <c r="B70" s="293"/>
      <c r="C70" s="265"/>
      <c r="D70" s="266"/>
      <c r="E70" s="266"/>
      <c r="F70" s="267"/>
      <c r="G70" s="118"/>
      <c r="H70" s="119"/>
      <c r="I70" s="120">
        <f t="shared" si="4"/>
        <v>0</v>
      </c>
      <c r="J70" s="118"/>
      <c r="K70" s="118"/>
      <c r="L70" s="121">
        <f t="shared" si="5"/>
        <v>0</v>
      </c>
      <c r="Q70" s="40"/>
      <c r="T70" s="40"/>
    </row>
    <row r="71" spans="1:256" s="55" customFormat="1" ht="14.45" customHeight="1" x14ac:dyDescent="0.25">
      <c r="A71" s="292"/>
      <c r="B71" s="293"/>
      <c r="C71" s="265"/>
      <c r="D71" s="266"/>
      <c r="E71" s="266"/>
      <c r="F71" s="267"/>
      <c r="G71" s="118"/>
      <c r="H71" s="119"/>
      <c r="I71" s="120">
        <f t="shared" si="4"/>
        <v>0</v>
      </c>
      <c r="J71" s="118"/>
      <c r="K71" s="118"/>
      <c r="L71" s="121">
        <f t="shared" si="5"/>
        <v>0</v>
      </c>
      <c r="Q71" s="40"/>
      <c r="T71" s="40"/>
    </row>
    <row r="72" spans="1:256" s="55" customFormat="1" ht="14.45" customHeight="1" x14ac:dyDescent="0.25">
      <c r="A72" s="294"/>
      <c r="B72" s="295"/>
      <c r="C72" s="306"/>
      <c r="D72" s="307"/>
      <c r="E72" s="307"/>
      <c r="F72" s="308"/>
      <c r="G72" s="122"/>
      <c r="H72" s="123"/>
      <c r="I72" s="124">
        <f t="shared" si="4"/>
        <v>0</v>
      </c>
      <c r="J72" s="122"/>
      <c r="K72" s="122"/>
      <c r="L72" s="125">
        <f t="shared" si="5"/>
        <v>0</v>
      </c>
      <c r="Q72" s="40"/>
      <c r="T72" s="40"/>
    </row>
    <row r="73" spans="1:256" s="4" customFormat="1" ht="14.45" customHeight="1" thickBot="1" x14ac:dyDescent="0.3">
      <c r="A73" s="272" t="s">
        <v>132</v>
      </c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126">
        <f>SUM(L67:L72)+N73</f>
        <v>0</v>
      </c>
      <c r="N73" s="162">
        <f>'Attachment Subcontractor Cost'!L49</f>
        <v>0</v>
      </c>
      <c r="Q73" s="5"/>
    </row>
    <row r="74" spans="1:256" s="4" customFormat="1" ht="7.7" customHeight="1" x14ac:dyDescent="0.25">
      <c r="A74" s="234" t="s">
        <v>133</v>
      </c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6"/>
      <c r="Q74" s="5"/>
    </row>
    <row r="75" spans="1:256" s="4" customFormat="1" ht="7.7" customHeight="1" x14ac:dyDescent="0.25">
      <c r="A75" s="302" t="s">
        <v>3</v>
      </c>
      <c r="B75" s="303"/>
      <c r="C75" s="314" t="s">
        <v>43</v>
      </c>
      <c r="D75" s="315"/>
      <c r="E75" s="315"/>
      <c r="F75" s="316"/>
      <c r="G75" s="58" t="s">
        <v>25</v>
      </c>
      <c r="H75" s="58" t="s">
        <v>42</v>
      </c>
      <c r="I75" s="58" t="s">
        <v>44</v>
      </c>
      <c r="J75" s="54" t="s">
        <v>37</v>
      </c>
      <c r="K75" s="58" t="s">
        <v>4</v>
      </c>
      <c r="L75" s="68" t="s">
        <v>1</v>
      </c>
      <c r="Q75" s="5"/>
    </row>
    <row r="76" spans="1:256" s="55" customFormat="1" ht="14.45" customHeight="1" x14ac:dyDescent="0.25">
      <c r="A76" s="304"/>
      <c r="B76" s="305"/>
      <c r="C76" s="311"/>
      <c r="D76" s="312"/>
      <c r="E76" s="312"/>
      <c r="F76" s="313"/>
      <c r="G76" s="114"/>
      <c r="H76" s="115"/>
      <c r="I76" s="116">
        <f t="shared" ref="I76:I81" si="6">H76*G76</f>
        <v>0</v>
      </c>
      <c r="J76" s="114"/>
      <c r="K76" s="114"/>
      <c r="L76" s="117">
        <f t="shared" ref="L76:L81" si="7">IF(C76="",0,SUM(G76,I76:K76))</f>
        <v>0</v>
      </c>
      <c r="Q76" s="40"/>
    </row>
    <row r="77" spans="1:256" s="55" customFormat="1" ht="14.45" customHeight="1" x14ac:dyDescent="0.25">
      <c r="A77" s="292"/>
      <c r="B77" s="293"/>
      <c r="C77" s="265"/>
      <c r="D77" s="266"/>
      <c r="E77" s="266"/>
      <c r="F77" s="267"/>
      <c r="G77" s="118"/>
      <c r="H77" s="119"/>
      <c r="I77" s="120">
        <f t="shared" si="6"/>
        <v>0</v>
      </c>
      <c r="J77" s="118"/>
      <c r="K77" s="118"/>
      <c r="L77" s="121">
        <f t="shared" si="7"/>
        <v>0</v>
      </c>
      <c r="Q77" s="56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pans="1:256" s="55" customFormat="1" ht="14.45" customHeight="1" x14ac:dyDescent="0.25">
      <c r="A78" s="292"/>
      <c r="B78" s="293"/>
      <c r="C78" s="265"/>
      <c r="D78" s="266"/>
      <c r="E78" s="266"/>
      <c r="F78" s="267"/>
      <c r="G78" s="118"/>
      <c r="H78" s="119"/>
      <c r="I78" s="120">
        <f t="shared" si="6"/>
        <v>0</v>
      </c>
      <c r="J78" s="118"/>
      <c r="K78" s="118"/>
      <c r="L78" s="121">
        <f t="shared" si="7"/>
        <v>0</v>
      </c>
      <c r="Q78" s="40"/>
    </row>
    <row r="79" spans="1:256" s="55" customFormat="1" ht="14.45" customHeight="1" x14ac:dyDescent="0.25">
      <c r="A79" s="292"/>
      <c r="B79" s="293"/>
      <c r="C79" s="265"/>
      <c r="D79" s="266"/>
      <c r="E79" s="266"/>
      <c r="F79" s="267"/>
      <c r="G79" s="118"/>
      <c r="H79" s="119"/>
      <c r="I79" s="120">
        <f t="shared" si="6"/>
        <v>0</v>
      </c>
      <c r="J79" s="118"/>
      <c r="K79" s="118"/>
      <c r="L79" s="121">
        <f t="shared" si="7"/>
        <v>0</v>
      </c>
      <c r="Q79" s="40"/>
    </row>
    <row r="80" spans="1:256" s="55" customFormat="1" ht="14.45" customHeight="1" x14ac:dyDescent="0.25">
      <c r="A80" s="292"/>
      <c r="B80" s="293"/>
      <c r="C80" s="265"/>
      <c r="D80" s="266"/>
      <c r="E80" s="266"/>
      <c r="F80" s="267"/>
      <c r="G80" s="118"/>
      <c r="H80" s="119"/>
      <c r="I80" s="120">
        <f t="shared" si="6"/>
        <v>0</v>
      </c>
      <c r="J80" s="118"/>
      <c r="K80" s="118"/>
      <c r="L80" s="121">
        <f t="shared" si="7"/>
        <v>0</v>
      </c>
      <c r="Q80" s="40"/>
    </row>
    <row r="81" spans="1:256" s="57" customFormat="1" ht="14.45" customHeight="1" x14ac:dyDescent="0.25">
      <c r="A81" s="294"/>
      <c r="B81" s="295"/>
      <c r="C81" s="306"/>
      <c r="D81" s="307"/>
      <c r="E81" s="307"/>
      <c r="F81" s="308"/>
      <c r="G81" s="122"/>
      <c r="H81" s="123"/>
      <c r="I81" s="124">
        <f t="shared" si="6"/>
        <v>0</v>
      </c>
      <c r="J81" s="122"/>
      <c r="K81" s="122"/>
      <c r="L81" s="125">
        <f t="shared" si="7"/>
        <v>0</v>
      </c>
      <c r="Q81" s="40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  <c r="IQ81" s="55"/>
      <c r="IR81" s="55"/>
      <c r="IS81" s="55"/>
      <c r="IT81" s="55"/>
      <c r="IU81" s="55"/>
      <c r="IV81" s="55"/>
    </row>
    <row r="82" spans="1:256" s="4" customFormat="1" ht="7.7" customHeight="1" x14ac:dyDescent="0.25">
      <c r="A82" s="299" t="s">
        <v>134</v>
      </c>
      <c r="B82" s="300"/>
      <c r="C82" s="300"/>
      <c r="D82" s="300"/>
      <c r="E82" s="300"/>
      <c r="F82" s="300"/>
      <c r="G82" s="300"/>
      <c r="H82" s="300"/>
      <c r="I82" s="300"/>
      <c r="J82" s="300"/>
      <c r="K82" s="300"/>
      <c r="L82" s="301"/>
      <c r="Q82" s="5"/>
    </row>
    <row r="83" spans="1:256" s="4" customFormat="1" ht="7.7" customHeight="1" x14ac:dyDescent="0.25">
      <c r="A83" s="69" t="s">
        <v>5</v>
      </c>
      <c r="B83" s="58" t="s">
        <v>6</v>
      </c>
      <c r="C83" s="298" t="s">
        <v>0</v>
      </c>
      <c r="D83" s="298"/>
      <c r="E83" s="298"/>
      <c r="F83" s="58" t="s">
        <v>7</v>
      </c>
      <c r="G83" s="58" t="s">
        <v>2</v>
      </c>
      <c r="H83" s="58" t="s">
        <v>42</v>
      </c>
      <c r="I83" s="58" t="s">
        <v>44</v>
      </c>
      <c r="J83" s="54" t="s">
        <v>37</v>
      </c>
      <c r="K83" s="58" t="s">
        <v>4</v>
      </c>
      <c r="L83" s="68" t="s">
        <v>1</v>
      </c>
      <c r="Q83" s="5"/>
    </row>
    <row r="84" spans="1:256" s="55" customFormat="1" ht="14.45" customHeight="1" x14ac:dyDescent="0.25">
      <c r="A84" s="127"/>
      <c r="B84" s="128"/>
      <c r="C84" s="297"/>
      <c r="D84" s="297"/>
      <c r="E84" s="297"/>
      <c r="F84" s="138"/>
      <c r="G84" s="116">
        <f t="shared" ref="G84:G89" si="8">A84*F84</f>
        <v>0</v>
      </c>
      <c r="H84" s="115"/>
      <c r="I84" s="116">
        <f t="shared" ref="I84:I89" si="9">H84*G84</f>
        <v>0</v>
      </c>
      <c r="J84" s="114"/>
      <c r="K84" s="114"/>
      <c r="L84" s="117">
        <f>IF(F84="",0,SUM(G84,I84:K84))</f>
        <v>0</v>
      </c>
      <c r="Q84" s="40"/>
    </row>
    <row r="85" spans="1:256" s="55" customFormat="1" ht="14.45" customHeight="1" x14ac:dyDescent="0.25">
      <c r="A85" s="129"/>
      <c r="B85" s="130"/>
      <c r="C85" s="291"/>
      <c r="D85" s="291"/>
      <c r="E85" s="291"/>
      <c r="F85" s="139"/>
      <c r="G85" s="120">
        <f t="shared" si="8"/>
        <v>0</v>
      </c>
      <c r="H85" s="119"/>
      <c r="I85" s="120">
        <f t="shared" si="9"/>
        <v>0</v>
      </c>
      <c r="J85" s="118"/>
      <c r="K85" s="118"/>
      <c r="L85" s="121">
        <f>IF(A85="",0,SUM(G85,I85:K85))</f>
        <v>0</v>
      </c>
      <c r="Q85" s="56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  <c r="IV85" s="57"/>
    </row>
    <row r="86" spans="1:256" s="55" customFormat="1" ht="14.45" customHeight="1" x14ac:dyDescent="0.25">
      <c r="A86" s="129"/>
      <c r="B86" s="130"/>
      <c r="C86" s="291"/>
      <c r="D86" s="291"/>
      <c r="E86" s="291"/>
      <c r="F86" s="139"/>
      <c r="G86" s="120">
        <f t="shared" si="8"/>
        <v>0</v>
      </c>
      <c r="H86" s="119"/>
      <c r="I86" s="120">
        <f t="shared" si="9"/>
        <v>0</v>
      </c>
      <c r="J86" s="118"/>
      <c r="K86" s="118"/>
      <c r="L86" s="121">
        <f>IF(A86="",0,SUM(G86,I86:K86))</f>
        <v>0</v>
      </c>
      <c r="Q86" s="40"/>
    </row>
    <row r="87" spans="1:256" s="55" customFormat="1" ht="14.45" customHeight="1" x14ac:dyDescent="0.25">
      <c r="A87" s="129"/>
      <c r="B87" s="130"/>
      <c r="C87" s="291"/>
      <c r="D87" s="291"/>
      <c r="E87" s="291"/>
      <c r="F87" s="139"/>
      <c r="G87" s="120">
        <f t="shared" si="8"/>
        <v>0</v>
      </c>
      <c r="H87" s="119"/>
      <c r="I87" s="120">
        <f t="shared" si="9"/>
        <v>0</v>
      </c>
      <c r="J87" s="118"/>
      <c r="K87" s="118"/>
      <c r="L87" s="121">
        <f>IF(A87="",0,SUM(G87,I87:K87))</f>
        <v>0</v>
      </c>
      <c r="Q87" s="40"/>
    </row>
    <row r="88" spans="1:256" s="55" customFormat="1" ht="14.45" customHeight="1" x14ac:dyDescent="0.25">
      <c r="A88" s="129"/>
      <c r="B88" s="130"/>
      <c r="C88" s="291"/>
      <c r="D88" s="291"/>
      <c r="E88" s="291"/>
      <c r="F88" s="139"/>
      <c r="G88" s="120">
        <f t="shared" si="8"/>
        <v>0</v>
      </c>
      <c r="H88" s="119"/>
      <c r="I88" s="120">
        <f t="shared" si="9"/>
        <v>0</v>
      </c>
      <c r="J88" s="118"/>
      <c r="K88" s="118"/>
      <c r="L88" s="121">
        <f>IF(A88="",0,SUM(G88,I88:K88))</f>
        <v>0</v>
      </c>
      <c r="Q88" s="40"/>
    </row>
    <row r="89" spans="1:256" s="57" customFormat="1" ht="14.45" customHeight="1" x14ac:dyDescent="0.25">
      <c r="A89" s="131"/>
      <c r="B89" s="132"/>
      <c r="C89" s="296"/>
      <c r="D89" s="296"/>
      <c r="E89" s="296"/>
      <c r="F89" s="140"/>
      <c r="G89" s="124">
        <f t="shared" si="8"/>
        <v>0</v>
      </c>
      <c r="H89" s="123"/>
      <c r="I89" s="124">
        <f t="shared" si="9"/>
        <v>0</v>
      </c>
      <c r="J89" s="122"/>
      <c r="K89" s="122"/>
      <c r="L89" s="125">
        <f>IF(A89="",0,SUM(G89,I89:K89))</f>
        <v>0</v>
      </c>
      <c r="Q89" s="40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  <c r="IP89" s="55"/>
      <c r="IQ89" s="55"/>
      <c r="IR89" s="55"/>
      <c r="IS89" s="55"/>
      <c r="IT89" s="55"/>
      <c r="IU89" s="55"/>
      <c r="IV89" s="55"/>
    </row>
    <row r="90" spans="1:256" s="4" customFormat="1" ht="14.45" customHeight="1" thickBot="1" x14ac:dyDescent="0.3">
      <c r="A90" s="272" t="s">
        <v>135</v>
      </c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126">
        <f>SUM(L76:L81)+SUM(L84:L89)+N90</f>
        <v>0</v>
      </c>
      <c r="N90" s="162">
        <f>'Attachment Materials Cost'!L98</f>
        <v>0</v>
      </c>
      <c r="Q90" s="5"/>
    </row>
    <row r="91" spans="1:256" s="4" customFormat="1" ht="7.7" customHeight="1" thickBot="1" x14ac:dyDescent="0.3">
      <c r="A91" s="367"/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Q91" s="5"/>
    </row>
    <row r="92" spans="1:256" s="4" customFormat="1" ht="23.85" customHeight="1" thickBot="1" x14ac:dyDescent="0.3">
      <c r="A92" s="346" t="s">
        <v>13</v>
      </c>
      <c r="B92" s="347"/>
      <c r="C92" s="348"/>
      <c r="D92" s="348"/>
      <c r="E92" s="348"/>
      <c r="F92" s="348"/>
      <c r="G92" s="348"/>
      <c r="H92" s="348"/>
      <c r="I92" s="350"/>
      <c r="J92" s="157" t="s">
        <v>8</v>
      </c>
      <c r="K92" s="348"/>
      <c r="L92" s="349"/>
      <c r="Q92" s="5"/>
    </row>
    <row r="93" spans="1:256" s="4" customFormat="1" ht="15.75" customHeight="1" x14ac:dyDescent="0.25">
      <c r="H93" s="5"/>
      <c r="I93" s="5"/>
      <c r="L93" s="30"/>
      <c r="Q93" s="5"/>
    </row>
    <row r="94" spans="1:256" ht="15.75" customHeight="1" x14ac:dyDescent="0.25"/>
    <row r="95" spans="1:256" ht="15.75" customHeight="1" x14ac:dyDescent="0.25"/>
    <row r="96" spans="1:25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</sheetData>
  <sheetProtection sheet="1" objects="1" scenarios="1" selectLockedCells="1"/>
  <customSheetViews>
    <customSheetView guid="{6D73C2C0-6431-4BB9-8783-BE6DF162658E}" scale="70" showPageBreaks="1" view="pageLayout" topLeftCell="A56">
      <selection sqref="A1:L85"/>
    </customSheetView>
  </customSheetViews>
  <mergeCells count="171">
    <mergeCell ref="J3:L3"/>
    <mergeCell ref="A31:D31"/>
    <mergeCell ref="K28:L28"/>
    <mergeCell ref="K35:L35"/>
    <mergeCell ref="K11:L11"/>
    <mergeCell ref="K12:L12"/>
    <mergeCell ref="K13:L13"/>
    <mergeCell ref="K14:L14"/>
    <mergeCell ref="K15:L15"/>
    <mergeCell ref="K16:L16"/>
    <mergeCell ref="G12:H12"/>
    <mergeCell ref="B13:F13"/>
    <mergeCell ref="G22:I22"/>
    <mergeCell ref="J23:L23"/>
    <mergeCell ref="G11:H11"/>
    <mergeCell ref="K33:L33"/>
    <mergeCell ref="K32:L32"/>
    <mergeCell ref="I12:J12"/>
    <mergeCell ref="B11:F11"/>
    <mergeCell ref="K34:L34"/>
    <mergeCell ref="K31:L31"/>
    <mergeCell ref="J5:K5"/>
    <mergeCell ref="C5:I5"/>
    <mergeCell ref="A22:F22"/>
    <mergeCell ref="A92:B92"/>
    <mergeCell ref="K92:L92"/>
    <mergeCell ref="C92:I92"/>
    <mergeCell ref="I14:J14"/>
    <mergeCell ref="A36:D36"/>
    <mergeCell ref="A37:D37"/>
    <mergeCell ref="A24:F24"/>
    <mergeCell ref="G24:I24"/>
    <mergeCell ref="J24:L24"/>
    <mergeCell ref="A26:L26"/>
    <mergeCell ref="A25:F25"/>
    <mergeCell ref="G25:I25"/>
    <mergeCell ref="J25:L25"/>
    <mergeCell ref="K27:L27"/>
    <mergeCell ref="A27:D27"/>
    <mergeCell ref="A28:D28"/>
    <mergeCell ref="A29:D29"/>
    <mergeCell ref="A30:D30"/>
    <mergeCell ref="A33:D33"/>
    <mergeCell ref="K29:L29"/>
    <mergeCell ref="C48:D48"/>
    <mergeCell ref="A40:B40"/>
    <mergeCell ref="A38:H38"/>
    <mergeCell ref="A91:L91"/>
    <mergeCell ref="J9:L9"/>
    <mergeCell ref="A19:L19"/>
    <mergeCell ref="A20:L20"/>
    <mergeCell ref="J21:L21"/>
    <mergeCell ref="G21:I21"/>
    <mergeCell ref="B12:F12"/>
    <mergeCell ref="G15:H15"/>
    <mergeCell ref="G14:H14"/>
    <mergeCell ref="G13:H13"/>
    <mergeCell ref="I16:J16"/>
    <mergeCell ref="A8:L8"/>
    <mergeCell ref="A21:F21"/>
    <mergeCell ref="B16:D16"/>
    <mergeCell ref="C77:F77"/>
    <mergeCell ref="C76:F76"/>
    <mergeCell ref="C75:F75"/>
    <mergeCell ref="C72:F72"/>
    <mergeCell ref="B44:C44"/>
    <mergeCell ref="E48:F48"/>
    <mergeCell ref="B43:C43"/>
    <mergeCell ref="B42:C42"/>
    <mergeCell ref="A60:B60"/>
    <mergeCell ref="A61:B61"/>
    <mergeCell ref="A66:B66"/>
    <mergeCell ref="A67:B67"/>
    <mergeCell ref="A57:B57"/>
    <mergeCell ref="C59:F59"/>
    <mergeCell ref="C58:F58"/>
    <mergeCell ref="C57:F57"/>
    <mergeCell ref="A59:B59"/>
    <mergeCell ref="A56:L56"/>
    <mergeCell ref="A58:B58"/>
    <mergeCell ref="J22:L22"/>
    <mergeCell ref="A23:F23"/>
    <mergeCell ref="A55:B55"/>
    <mergeCell ref="A54:B54"/>
    <mergeCell ref="A53:B53"/>
    <mergeCell ref="A74:L74"/>
    <mergeCell ref="C68:F68"/>
    <mergeCell ref="C67:F67"/>
    <mergeCell ref="C66:F66"/>
    <mergeCell ref="C63:F63"/>
    <mergeCell ref="C62:F62"/>
    <mergeCell ref="C61:F61"/>
    <mergeCell ref="C60:F60"/>
    <mergeCell ref="A65:L65"/>
    <mergeCell ref="A62:B62"/>
    <mergeCell ref="A63:B63"/>
    <mergeCell ref="A64:K64"/>
    <mergeCell ref="A68:B68"/>
    <mergeCell ref="C71:F71"/>
    <mergeCell ref="C86:E86"/>
    <mergeCell ref="A90:K90"/>
    <mergeCell ref="A73:K73"/>
    <mergeCell ref="A69:B69"/>
    <mergeCell ref="A70:B70"/>
    <mergeCell ref="A81:B81"/>
    <mergeCell ref="A71:B71"/>
    <mergeCell ref="C89:E89"/>
    <mergeCell ref="C88:E88"/>
    <mergeCell ref="C85:E85"/>
    <mergeCell ref="C84:E84"/>
    <mergeCell ref="C83:E83"/>
    <mergeCell ref="C87:E87"/>
    <mergeCell ref="A78:B78"/>
    <mergeCell ref="A80:B80"/>
    <mergeCell ref="A82:L82"/>
    <mergeCell ref="A72:B72"/>
    <mergeCell ref="A75:B75"/>
    <mergeCell ref="A76:B76"/>
    <mergeCell ref="A79:B79"/>
    <mergeCell ref="C81:F81"/>
    <mergeCell ref="C80:F80"/>
    <mergeCell ref="A77:B77"/>
    <mergeCell ref="C79:F79"/>
    <mergeCell ref="C78:F78"/>
    <mergeCell ref="G1:I1"/>
    <mergeCell ref="H2:I2"/>
    <mergeCell ref="J1:L1"/>
    <mergeCell ref="J2:L2"/>
    <mergeCell ref="F2:G2"/>
    <mergeCell ref="A46:K46"/>
    <mergeCell ref="A39:L39"/>
    <mergeCell ref="B41:C41"/>
    <mergeCell ref="B45:C45"/>
    <mergeCell ref="D40:G40"/>
    <mergeCell ref="H40:J40"/>
    <mergeCell ref="A35:D35"/>
    <mergeCell ref="K38:L38"/>
    <mergeCell ref="K37:L37"/>
    <mergeCell ref="K36:L36"/>
    <mergeCell ref="A18:L18"/>
    <mergeCell ref="K30:L30"/>
    <mergeCell ref="G23:I23"/>
    <mergeCell ref="A32:D32"/>
    <mergeCell ref="C70:F70"/>
    <mergeCell ref="C69:F69"/>
    <mergeCell ref="C6:L6"/>
    <mergeCell ref="A52:B52"/>
    <mergeCell ref="A51:B51"/>
    <mergeCell ref="A50:B50"/>
    <mergeCell ref="A48:B49"/>
    <mergeCell ref="K48:K49"/>
    <mergeCell ref="A4:L4"/>
    <mergeCell ref="A5:B5"/>
    <mergeCell ref="C7:L7"/>
    <mergeCell ref="A47:L47"/>
    <mergeCell ref="L48:L49"/>
    <mergeCell ref="I48:J48"/>
    <mergeCell ref="G48:H48"/>
    <mergeCell ref="I11:J11"/>
    <mergeCell ref="G10:J10"/>
    <mergeCell ref="G16:H16"/>
    <mergeCell ref="A34:D34"/>
    <mergeCell ref="B15:F15"/>
    <mergeCell ref="K10:L10"/>
    <mergeCell ref="I13:J13"/>
    <mergeCell ref="A10:F10"/>
    <mergeCell ref="B14:F14"/>
    <mergeCell ref="I15:J15"/>
    <mergeCell ref="K40:L40"/>
    <mergeCell ref="A7:B7"/>
    <mergeCell ref="A6:B6"/>
  </mergeCells>
  <conditionalFormatting sqref="B9">
    <cfRule type="containsBlanks" dxfId="68" priority="34" stopIfTrue="1">
      <formula>LEN(TRIM(B9))=0</formula>
    </cfRule>
  </conditionalFormatting>
  <conditionalFormatting sqref="C40">
    <cfRule type="containsBlanks" dxfId="67" priority="33" stopIfTrue="1">
      <formula>LEN(TRIM(C40))=0</formula>
    </cfRule>
  </conditionalFormatting>
  <conditionalFormatting sqref="D40:G45">
    <cfRule type="expression" dxfId="66" priority="2">
      <formula>$C$40="Per Diem"</formula>
    </cfRule>
  </conditionalFormatting>
  <conditionalFormatting sqref="E44:E45">
    <cfRule type="expression" dxfId="65" priority="29">
      <formula>$D$45&gt;0</formula>
    </cfRule>
  </conditionalFormatting>
  <conditionalFormatting sqref="D44:D45">
    <cfRule type="expression" dxfId="64" priority="15">
      <formula>$E$45&gt;0</formula>
    </cfRule>
  </conditionalFormatting>
  <conditionalFormatting sqref="H40:J45">
    <cfRule type="expression" dxfId="63" priority="22">
      <formula>$C$40="Cost"</formula>
    </cfRule>
  </conditionalFormatting>
  <conditionalFormatting sqref="C92">
    <cfRule type="containsBlanks" dxfId="62" priority="17" stopIfTrue="1">
      <formula>LEN(TRIM(C92))=0</formula>
    </cfRule>
  </conditionalFormatting>
  <conditionalFormatting sqref="A28:J37">
    <cfRule type="containsBlanks" dxfId="61" priority="16" stopIfTrue="1">
      <formula>LEN(TRIM(A28))=0</formula>
    </cfRule>
  </conditionalFormatting>
  <conditionalFormatting sqref="H42:I43 H45 J45">
    <cfRule type="containsBlanks" dxfId="60" priority="31">
      <formula>LEN(TRIM(H42))=0</formula>
    </cfRule>
  </conditionalFormatting>
  <conditionalFormatting sqref="A50:A55">
    <cfRule type="containsBlanks" dxfId="59" priority="13" stopIfTrue="1">
      <formula>LEN(TRIM(A50))=0</formula>
    </cfRule>
  </conditionalFormatting>
  <conditionalFormatting sqref="J58:K63 A58:C63 G58:H63">
    <cfRule type="containsBlanks" dxfId="58" priority="12" stopIfTrue="1">
      <formula>LEN(TRIM(A58))=0</formula>
    </cfRule>
  </conditionalFormatting>
  <conditionalFormatting sqref="J67:K72 A67:C72 G67:H72">
    <cfRule type="containsBlanks" dxfId="57" priority="11" stopIfTrue="1">
      <formula>LEN(TRIM(A67))=0</formula>
    </cfRule>
  </conditionalFormatting>
  <conditionalFormatting sqref="J76:K81 A76:C81 G76:H81">
    <cfRule type="containsBlanks" dxfId="56" priority="10" stopIfTrue="1">
      <formula>LEN(TRIM(A76))=0</formula>
    </cfRule>
  </conditionalFormatting>
  <conditionalFormatting sqref="A84:F89 H84:H89 J84:K89">
    <cfRule type="containsBlanks" dxfId="55" priority="9" stopIfTrue="1">
      <formula>LEN(TRIM(A84))=0</formula>
    </cfRule>
  </conditionalFormatting>
  <conditionalFormatting sqref="B42:C43 B45:C45 K42:K43">
    <cfRule type="containsBlanks" dxfId="54" priority="7" stopIfTrue="1">
      <formula>LEN(TRIM(B42))=0</formula>
    </cfRule>
  </conditionalFormatting>
  <conditionalFormatting sqref="I38">
    <cfRule type="containsBlanks" dxfId="53" priority="6" stopIfTrue="1">
      <formula>LEN(TRIM(I38))=0</formula>
    </cfRule>
  </conditionalFormatting>
  <conditionalFormatting sqref="C50:K55">
    <cfRule type="containsBlanks" dxfId="52" priority="5" stopIfTrue="1">
      <formula>LEN(TRIM(C50))=0</formula>
    </cfRule>
  </conditionalFormatting>
  <conditionalFormatting sqref="K16:L16">
    <cfRule type="cellIs" dxfId="51" priority="4" operator="greaterThanOrEqual">
      <formula>24999.99</formula>
    </cfRule>
  </conditionalFormatting>
  <conditionalFormatting sqref="K92:L92">
    <cfRule type="containsBlanks" dxfId="50" priority="3">
      <formula>LEN(TRIM(K92))=0</formula>
    </cfRule>
  </conditionalFormatting>
  <conditionalFormatting sqref="D42:D43 D45:F45">
    <cfRule type="containsBlanks" dxfId="49" priority="8">
      <formula>LEN(TRIM(D42))=0</formula>
    </cfRule>
  </conditionalFormatting>
  <dataValidations count="2">
    <dataValidation type="list" allowBlank="1" showInputMessage="1" showErrorMessage="1" sqref="C40">
      <formula1>CostType</formula1>
    </dataValidation>
    <dataValidation type="list" allowBlank="1" showInputMessage="1" showErrorMessage="1" sqref="B9">
      <formula1>$N$9:$N$10</formula1>
    </dataValidation>
  </dataValidations>
  <printOptions horizontalCentered="1" verticalCentered="1"/>
  <pageMargins left="0.25" right="0.25" top="0.5" bottom="0.3" header="0.25" footer="0.25"/>
  <pageSetup fitToHeight="2" orientation="portrait" r:id="rId1"/>
  <headerFooter>
    <oddHeader>&amp;L&amp;8 NN 9630 (Rev. 6)</oddHeader>
  </headerFooter>
  <rowBreaks count="1" manualBreakCount="1">
    <brk id="38" max="1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showRuler="0" view="pageLayout" topLeftCell="A34" zoomScaleNormal="100" workbookViewId="0">
      <selection activeCell="A11" sqref="A11:D11"/>
    </sheetView>
  </sheetViews>
  <sheetFormatPr defaultColWidth="8.7109375" defaultRowHeight="15" x14ac:dyDescent="0.25"/>
  <cols>
    <col min="1" max="10" width="8.28515625" style="163" customWidth="1"/>
    <col min="11" max="11" width="7" style="163" customWidth="1"/>
    <col min="12" max="12" width="9" style="163" customWidth="1"/>
    <col min="13" max="13" width="0" style="163" hidden="1" customWidth="1"/>
    <col min="14" max="16384" width="8.7109375" style="163"/>
  </cols>
  <sheetData>
    <row r="1" spans="1:12" x14ac:dyDescent="0.25">
      <c r="A1" s="21"/>
      <c r="B1" s="79" t="s">
        <v>84</v>
      </c>
      <c r="C1" s="79"/>
      <c r="D1" s="79"/>
      <c r="E1" s="79"/>
      <c r="F1" s="79"/>
      <c r="G1" s="268" t="s">
        <v>105</v>
      </c>
      <c r="H1" s="268"/>
      <c r="I1" s="268"/>
      <c r="J1" s="269" t="str">
        <f>IF('START HERE - NNS Info'!C19="","Auto Fill",'START HERE - NNS Info'!C19)</f>
        <v>Auto Fill</v>
      </c>
      <c r="K1" s="269"/>
      <c r="L1" s="269"/>
    </row>
    <row r="2" spans="1:12" x14ac:dyDescent="0.25">
      <c r="A2" s="76"/>
      <c r="B2" s="2" t="s">
        <v>94</v>
      </c>
      <c r="C2" s="76"/>
      <c r="D2" s="76"/>
      <c r="E2" s="76"/>
      <c r="F2" s="271">
        <f>'START HERE - NNS Info'!E4</f>
        <v>0</v>
      </c>
      <c r="G2" s="271"/>
      <c r="H2" s="268" t="s">
        <v>82</v>
      </c>
      <c r="I2" s="268"/>
      <c r="J2" s="270" t="str">
        <f>IF('START HERE - NNS Info'!C20="","Auto Fill",'START HERE - NNS Info'!C20)</f>
        <v>Auto Fill</v>
      </c>
      <c r="K2" s="270"/>
      <c r="L2" s="270"/>
    </row>
    <row r="3" spans="1:12" x14ac:dyDescent="0.25">
      <c r="A3" s="80"/>
      <c r="B3" s="80" t="s">
        <v>95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x14ac:dyDescent="0.25">
      <c r="A4" s="319" t="s">
        <v>70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20"/>
    </row>
    <row r="5" spans="1:12" ht="16.5" x14ac:dyDescent="0.25">
      <c r="A5" s="34" t="s">
        <v>85</v>
      </c>
      <c r="B5" s="164" t="str">
        <f>IF('START HERE - NNS Info'!E4="","AutoFill",'START HERE - NNS Info'!E4)</f>
        <v>AutoFill</v>
      </c>
      <c r="C5" s="78" t="s">
        <v>88</v>
      </c>
      <c r="D5" s="190" t="str">
        <f>IF('START HERE - NNS Info'!C25="","Auto Fill",'START HERE - NNS Info'!C25)</f>
        <v>Auto Fill</v>
      </c>
      <c r="E5" s="78" t="s">
        <v>93</v>
      </c>
      <c r="F5" s="133" t="str">
        <f>IF('START HERE - NNS Info'!C26="","Auto Fill",'START HERE - NNS Info'!C26)</f>
        <v>Auto Fill</v>
      </c>
      <c r="G5" s="72" t="s">
        <v>12</v>
      </c>
      <c r="H5" s="190" t="str">
        <f>IF('START HERE - NNS Info'!C23="","Auto Fill",'START HERE - NNS Info'!C23)</f>
        <v>Auto Fill</v>
      </c>
      <c r="I5" s="72" t="s">
        <v>100</v>
      </c>
      <c r="J5" s="387" t="str">
        <f>IF('START HERE - NNS Info'!C24="","Auto Fill",'START HERE - NNS Info'!C24)</f>
        <v>Auto Fill</v>
      </c>
      <c r="K5" s="388"/>
      <c r="L5" s="389"/>
    </row>
    <row r="6" spans="1:12" x14ac:dyDescent="0.25">
      <c r="A6" s="142" t="s">
        <v>17</v>
      </c>
      <c r="B6" s="380" t="str">
        <f>IF('START HERE - NNS Info'!C10="","Auto Fill",'START HERE - NNS Info'!C10)</f>
        <v>Auto Fill</v>
      </c>
      <c r="C6" s="380"/>
      <c r="D6" s="380"/>
      <c r="E6" s="380"/>
      <c r="F6" s="381"/>
      <c r="G6" s="36" t="s">
        <v>77</v>
      </c>
      <c r="H6" s="257" t="str">
        <f>IF('START HERE - NNS Info'!C13="","Auto Fill",'START HERE - NNS Info'!C13)</f>
        <v>Auto Fill</v>
      </c>
      <c r="I6" s="257"/>
      <c r="J6" s="257"/>
      <c r="K6" s="257"/>
      <c r="L6" s="258"/>
    </row>
    <row r="7" spans="1:12" x14ac:dyDescent="0.25">
      <c r="A7" s="36" t="s">
        <v>78</v>
      </c>
      <c r="B7" s="257" t="str">
        <f>IF('START HERE - NNS Info'!C11="","Auto Fill",'START HERE - NNS Info'!C11)</f>
        <v>Auto Fill</v>
      </c>
      <c r="C7" s="257"/>
      <c r="D7" s="257"/>
      <c r="E7" s="257"/>
      <c r="F7" s="258"/>
      <c r="G7" s="134" t="s">
        <v>104</v>
      </c>
      <c r="H7" s="251" t="str">
        <f>IF('START HERE - NNS Info'!C14="","Auto Fill",'START HERE - NNS Info'!C14)</f>
        <v>Auto Fill</v>
      </c>
      <c r="I7" s="251"/>
      <c r="J7" s="251"/>
      <c r="K7" s="251"/>
      <c r="L7" s="252"/>
    </row>
    <row r="8" spans="1:12" ht="15.75" thickBot="1" x14ac:dyDescent="0.3">
      <c r="A8" s="134" t="s">
        <v>45</v>
      </c>
      <c r="B8" s="251" t="str">
        <f>IF('START HERE - NNS Info'!C12="","Auto Fill",'START HERE - NNS Info'!C12)</f>
        <v>Auto Fill</v>
      </c>
      <c r="C8" s="251"/>
      <c r="D8" s="251"/>
      <c r="E8" s="251"/>
      <c r="F8" s="252"/>
      <c r="G8" s="135" t="s">
        <v>102</v>
      </c>
      <c r="H8" s="322" t="str">
        <f>IF('START HERE - NNS Info'!C15="","Auto Fill",'START HERE - NNS Info'!C15)</f>
        <v>Auto Fill</v>
      </c>
      <c r="I8" s="322"/>
      <c r="J8" s="322"/>
      <c r="K8" s="135" t="s">
        <v>103</v>
      </c>
      <c r="L8" s="136" t="str">
        <f>IF('START HERE - NNS Info'!C16="","Auto Fill",'START HERE - NNS Info'!C16)</f>
        <v>Auto Fill</v>
      </c>
    </row>
    <row r="9" spans="1:12" x14ac:dyDescent="0.25">
      <c r="A9" s="354" t="s">
        <v>136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6"/>
    </row>
    <row r="10" spans="1:12" ht="16.5" x14ac:dyDescent="0.25">
      <c r="A10" s="359" t="s">
        <v>80</v>
      </c>
      <c r="B10" s="360"/>
      <c r="C10" s="360"/>
      <c r="D10" s="361"/>
      <c r="E10" s="70" t="s">
        <v>114</v>
      </c>
      <c r="F10" s="71" t="s">
        <v>53</v>
      </c>
      <c r="G10" s="70" t="s">
        <v>115</v>
      </c>
      <c r="H10" s="71" t="s">
        <v>83</v>
      </c>
      <c r="I10" s="70" t="s">
        <v>116</v>
      </c>
      <c r="J10" s="71" t="s">
        <v>52</v>
      </c>
      <c r="K10" s="357" t="s">
        <v>2</v>
      </c>
      <c r="L10" s="358"/>
    </row>
    <row r="11" spans="1:12" x14ac:dyDescent="0.25">
      <c r="A11" s="248"/>
      <c r="B11" s="249"/>
      <c r="C11" s="249"/>
      <c r="D11" s="250"/>
      <c r="E11" s="83"/>
      <c r="F11" s="84"/>
      <c r="G11" s="83"/>
      <c r="H11" s="85"/>
      <c r="I11" s="83"/>
      <c r="J11" s="85"/>
      <c r="K11" s="283" t="str">
        <f>IF(A11="","",(E11*F11)+(G11*H11)+(I11*J11))</f>
        <v/>
      </c>
      <c r="L11" s="284"/>
    </row>
    <row r="12" spans="1:12" x14ac:dyDescent="0.25">
      <c r="A12" s="248"/>
      <c r="B12" s="249"/>
      <c r="C12" s="249"/>
      <c r="D12" s="250"/>
      <c r="E12" s="83"/>
      <c r="F12" s="84"/>
      <c r="G12" s="83"/>
      <c r="H12" s="85"/>
      <c r="I12" s="83"/>
      <c r="J12" s="85"/>
      <c r="K12" s="283" t="str">
        <f t="shared" ref="K12:K31" si="0">IF(A12="","",(E12*F12)+(G12*H12)+(I12*J12))</f>
        <v/>
      </c>
      <c r="L12" s="284"/>
    </row>
    <row r="13" spans="1:12" x14ac:dyDescent="0.25">
      <c r="A13" s="248"/>
      <c r="B13" s="249"/>
      <c r="C13" s="249"/>
      <c r="D13" s="250"/>
      <c r="E13" s="83"/>
      <c r="F13" s="84"/>
      <c r="G13" s="83"/>
      <c r="H13" s="85"/>
      <c r="I13" s="83"/>
      <c r="J13" s="85"/>
      <c r="K13" s="283" t="str">
        <f t="shared" si="0"/>
        <v/>
      </c>
      <c r="L13" s="284"/>
    </row>
    <row r="14" spans="1:12" x14ac:dyDescent="0.25">
      <c r="A14" s="248"/>
      <c r="B14" s="249"/>
      <c r="C14" s="249"/>
      <c r="D14" s="250"/>
      <c r="E14" s="83"/>
      <c r="F14" s="84"/>
      <c r="G14" s="86"/>
      <c r="H14" s="85"/>
      <c r="I14" s="83"/>
      <c r="J14" s="85"/>
      <c r="K14" s="283" t="str">
        <f t="shared" si="0"/>
        <v/>
      </c>
      <c r="L14" s="284"/>
    </row>
    <row r="15" spans="1:12" x14ac:dyDescent="0.25">
      <c r="A15" s="248"/>
      <c r="B15" s="249"/>
      <c r="C15" s="249"/>
      <c r="D15" s="250"/>
      <c r="E15" s="83"/>
      <c r="F15" s="84"/>
      <c r="G15" s="86"/>
      <c r="H15" s="85"/>
      <c r="I15" s="83"/>
      <c r="J15" s="85"/>
      <c r="K15" s="283" t="str">
        <f t="shared" si="0"/>
        <v/>
      </c>
      <c r="L15" s="284"/>
    </row>
    <row r="16" spans="1:12" x14ac:dyDescent="0.25">
      <c r="A16" s="248"/>
      <c r="B16" s="249"/>
      <c r="C16" s="249"/>
      <c r="D16" s="250"/>
      <c r="E16" s="83"/>
      <c r="F16" s="84"/>
      <c r="G16" s="86"/>
      <c r="H16" s="85"/>
      <c r="I16" s="83"/>
      <c r="J16" s="85"/>
      <c r="K16" s="283" t="str">
        <f t="shared" si="0"/>
        <v/>
      </c>
      <c r="L16" s="284"/>
    </row>
    <row r="17" spans="1:12" x14ac:dyDescent="0.25">
      <c r="A17" s="248"/>
      <c r="B17" s="249"/>
      <c r="C17" s="249"/>
      <c r="D17" s="250"/>
      <c r="E17" s="83"/>
      <c r="F17" s="84"/>
      <c r="G17" s="86"/>
      <c r="H17" s="85"/>
      <c r="I17" s="83"/>
      <c r="J17" s="85"/>
      <c r="K17" s="283" t="str">
        <f t="shared" si="0"/>
        <v/>
      </c>
      <c r="L17" s="284"/>
    </row>
    <row r="18" spans="1:12" x14ac:dyDescent="0.25">
      <c r="A18" s="248"/>
      <c r="B18" s="249"/>
      <c r="C18" s="249"/>
      <c r="D18" s="250"/>
      <c r="E18" s="83"/>
      <c r="F18" s="84"/>
      <c r="G18" s="86"/>
      <c r="H18" s="85"/>
      <c r="I18" s="83"/>
      <c r="J18" s="85"/>
      <c r="K18" s="283" t="str">
        <f t="shared" si="0"/>
        <v/>
      </c>
      <c r="L18" s="284"/>
    </row>
    <row r="19" spans="1:12" x14ac:dyDescent="0.25">
      <c r="A19" s="248"/>
      <c r="B19" s="249"/>
      <c r="C19" s="249"/>
      <c r="D19" s="250"/>
      <c r="E19" s="83"/>
      <c r="F19" s="84"/>
      <c r="G19" s="83"/>
      <c r="H19" s="85"/>
      <c r="I19" s="83"/>
      <c r="J19" s="85"/>
      <c r="K19" s="283" t="str">
        <f t="shared" ref="K19:K23" si="1">IF(A19="","",(E19*F19)+(G19*H19)+(I19*J19))</f>
        <v/>
      </c>
      <c r="L19" s="284"/>
    </row>
    <row r="20" spans="1:12" x14ac:dyDescent="0.25">
      <c r="A20" s="248"/>
      <c r="B20" s="249"/>
      <c r="C20" s="249"/>
      <c r="D20" s="250"/>
      <c r="E20" s="83"/>
      <c r="F20" s="84"/>
      <c r="G20" s="83"/>
      <c r="H20" s="85"/>
      <c r="I20" s="83"/>
      <c r="J20" s="85"/>
      <c r="K20" s="283" t="str">
        <f t="shared" si="1"/>
        <v/>
      </c>
      <c r="L20" s="284"/>
    </row>
    <row r="21" spans="1:12" x14ac:dyDescent="0.25">
      <c r="A21" s="248"/>
      <c r="B21" s="249"/>
      <c r="C21" s="249"/>
      <c r="D21" s="250"/>
      <c r="E21" s="83"/>
      <c r="F21" s="84"/>
      <c r="G21" s="86"/>
      <c r="H21" s="85"/>
      <c r="I21" s="83"/>
      <c r="J21" s="85"/>
      <c r="K21" s="283" t="str">
        <f t="shared" si="1"/>
        <v/>
      </c>
      <c r="L21" s="284"/>
    </row>
    <row r="22" spans="1:12" x14ac:dyDescent="0.25">
      <c r="A22" s="248"/>
      <c r="B22" s="249"/>
      <c r="C22" s="249"/>
      <c r="D22" s="250"/>
      <c r="E22" s="83"/>
      <c r="F22" s="84"/>
      <c r="G22" s="86"/>
      <c r="H22" s="85"/>
      <c r="I22" s="83"/>
      <c r="J22" s="85"/>
      <c r="K22" s="283" t="str">
        <f t="shared" si="1"/>
        <v/>
      </c>
      <c r="L22" s="284"/>
    </row>
    <row r="23" spans="1:12" x14ac:dyDescent="0.25">
      <c r="A23" s="248"/>
      <c r="B23" s="249"/>
      <c r="C23" s="249"/>
      <c r="D23" s="250"/>
      <c r="E23" s="83"/>
      <c r="F23" s="84"/>
      <c r="G23" s="86"/>
      <c r="H23" s="85"/>
      <c r="I23" s="83"/>
      <c r="J23" s="85"/>
      <c r="K23" s="283" t="str">
        <f t="shared" si="1"/>
        <v/>
      </c>
      <c r="L23" s="284"/>
    </row>
    <row r="24" spans="1:12" x14ac:dyDescent="0.25">
      <c r="A24" s="248"/>
      <c r="B24" s="249"/>
      <c r="C24" s="249"/>
      <c r="D24" s="250"/>
      <c r="E24" s="83"/>
      <c r="F24" s="84"/>
      <c r="G24" s="83"/>
      <c r="H24" s="85"/>
      <c r="I24" s="83"/>
      <c r="J24" s="85"/>
      <c r="K24" s="283" t="str">
        <f t="shared" si="0"/>
        <v/>
      </c>
      <c r="L24" s="284"/>
    </row>
    <row r="25" spans="1:12" x14ac:dyDescent="0.25">
      <c r="A25" s="248"/>
      <c r="B25" s="249"/>
      <c r="C25" s="249"/>
      <c r="D25" s="250"/>
      <c r="E25" s="83"/>
      <c r="F25" s="84"/>
      <c r="G25" s="83"/>
      <c r="H25" s="85"/>
      <c r="I25" s="83"/>
      <c r="J25" s="85"/>
      <c r="K25" s="283" t="str">
        <f t="shared" si="0"/>
        <v/>
      </c>
      <c r="L25" s="284"/>
    </row>
    <row r="26" spans="1:12" x14ac:dyDescent="0.25">
      <c r="A26" s="248"/>
      <c r="B26" s="249"/>
      <c r="C26" s="249"/>
      <c r="D26" s="250"/>
      <c r="E26" s="83"/>
      <c r="F26" s="84"/>
      <c r="G26" s="83"/>
      <c r="H26" s="85"/>
      <c r="I26" s="83"/>
      <c r="J26" s="85"/>
      <c r="K26" s="283" t="str">
        <f t="shared" si="0"/>
        <v/>
      </c>
      <c r="L26" s="284"/>
    </row>
    <row r="27" spans="1:12" x14ac:dyDescent="0.25">
      <c r="A27" s="248"/>
      <c r="B27" s="249"/>
      <c r="C27" s="249"/>
      <c r="D27" s="250"/>
      <c r="E27" s="83"/>
      <c r="F27" s="84"/>
      <c r="G27" s="86"/>
      <c r="H27" s="85"/>
      <c r="I27" s="83"/>
      <c r="J27" s="85"/>
      <c r="K27" s="283" t="str">
        <f t="shared" si="0"/>
        <v/>
      </c>
      <c r="L27" s="284"/>
    </row>
    <row r="28" spans="1:12" x14ac:dyDescent="0.25">
      <c r="A28" s="248"/>
      <c r="B28" s="249"/>
      <c r="C28" s="249"/>
      <c r="D28" s="250"/>
      <c r="E28" s="83"/>
      <c r="F28" s="84"/>
      <c r="G28" s="86"/>
      <c r="H28" s="85"/>
      <c r="I28" s="83"/>
      <c r="J28" s="85"/>
      <c r="K28" s="283" t="str">
        <f t="shared" si="0"/>
        <v/>
      </c>
      <c r="L28" s="284"/>
    </row>
    <row r="29" spans="1:12" x14ac:dyDescent="0.25">
      <c r="A29" s="248"/>
      <c r="B29" s="249"/>
      <c r="C29" s="249"/>
      <c r="D29" s="250"/>
      <c r="E29" s="83"/>
      <c r="F29" s="84"/>
      <c r="G29" s="86"/>
      <c r="H29" s="85"/>
      <c r="I29" s="83"/>
      <c r="J29" s="85"/>
      <c r="K29" s="283" t="str">
        <f t="shared" si="0"/>
        <v/>
      </c>
      <c r="L29" s="284"/>
    </row>
    <row r="30" spans="1:12" x14ac:dyDescent="0.25">
      <c r="A30" s="248"/>
      <c r="B30" s="249"/>
      <c r="C30" s="249"/>
      <c r="D30" s="250"/>
      <c r="E30" s="83"/>
      <c r="F30" s="84"/>
      <c r="G30" s="86"/>
      <c r="H30" s="85"/>
      <c r="I30" s="83"/>
      <c r="J30" s="85"/>
      <c r="K30" s="283" t="str">
        <f t="shared" si="0"/>
        <v/>
      </c>
      <c r="L30" s="284"/>
    </row>
    <row r="31" spans="1:12" x14ac:dyDescent="0.25">
      <c r="A31" s="248"/>
      <c r="B31" s="249"/>
      <c r="C31" s="249"/>
      <c r="D31" s="250"/>
      <c r="E31" s="83"/>
      <c r="F31" s="84"/>
      <c r="G31" s="86"/>
      <c r="H31" s="85"/>
      <c r="I31" s="83"/>
      <c r="J31" s="85"/>
      <c r="K31" s="283" t="str">
        <f t="shared" si="0"/>
        <v/>
      </c>
      <c r="L31" s="284"/>
    </row>
    <row r="32" spans="1:12" x14ac:dyDescent="0.25">
      <c r="A32" s="248"/>
      <c r="B32" s="249"/>
      <c r="C32" s="249"/>
      <c r="D32" s="250"/>
      <c r="E32" s="83"/>
      <c r="F32" s="84"/>
      <c r="G32" s="83"/>
      <c r="H32" s="85"/>
      <c r="I32" s="83"/>
      <c r="J32" s="85"/>
      <c r="K32" s="283" t="str">
        <f t="shared" ref="K32:K39" si="2">IF(A32="","",(E32*F32)+(G32*H32)+(I32*J32))</f>
        <v/>
      </c>
      <c r="L32" s="284"/>
    </row>
    <row r="33" spans="1:12" x14ac:dyDescent="0.25">
      <c r="A33" s="248"/>
      <c r="B33" s="249"/>
      <c r="C33" s="249"/>
      <c r="D33" s="250"/>
      <c r="E33" s="83"/>
      <c r="F33" s="84"/>
      <c r="G33" s="83"/>
      <c r="H33" s="85"/>
      <c r="I33" s="83"/>
      <c r="J33" s="85"/>
      <c r="K33" s="283" t="str">
        <f t="shared" si="2"/>
        <v/>
      </c>
      <c r="L33" s="284"/>
    </row>
    <row r="34" spans="1:12" x14ac:dyDescent="0.25">
      <c r="A34" s="248"/>
      <c r="B34" s="249"/>
      <c r="C34" s="249"/>
      <c r="D34" s="250"/>
      <c r="E34" s="83"/>
      <c r="F34" s="84"/>
      <c r="G34" s="83"/>
      <c r="H34" s="85"/>
      <c r="I34" s="83"/>
      <c r="J34" s="85"/>
      <c r="K34" s="283" t="str">
        <f t="shared" si="2"/>
        <v/>
      </c>
      <c r="L34" s="284"/>
    </row>
    <row r="35" spans="1:12" x14ac:dyDescent="0.25">
      <c r="A35" s="248"/>
      <c r="B35" s="249"/>
      <c r="C35" s="249"/>
      <c r="D35" s="250"/>
      <c r="E35" s="83"/>
      <c r="F35" s="84"/>
      <c r="G35" s="86"/>
      <c r="H35" s="85"/>
      <c r="I35" s="83"/>
      <c r="J35" s="85"/>
      <c r="K35" s="283" t="str">
        <f t="shared" si="2"/>
        <v/>
      </c>
      <c r="L35" s="284"/>
    </row>
    <row r="36" spans="1:12" x14ac:dyDescent="0.25">
      <c r="A36" s="248"/>
      <c r="B36" s="249"/>
      <c r="C36" s="249"/>
      <c r="D36" s="250"/>
      <c r="E36" s="83"/>
      <c r="F36" s="84"/>
      <c r="G36" s="86"/>
      <c r="H36" s="85"/>
      <c r="I36" s="83"/>
      <c r="J36" s="85"/>
      <c r="K36" s="283" t="str">
        <f t="shared" si="2"/>
        <v/>
      </c>
      <c r="L36" s="284"/>
    </row>
    <row r="37" spans="1:12" x14ac:dyDescent="0.25">
      <c r="A37" s="248"/>
      <c r="B37" s="249"/>
      <c r="C37" s="249"/>
      <c r="D37" s="250"/>
      <c r="E37" s="83"/>
      <c r="F37" s="84"/>
      <c r="G37" s="86"/>
      <c r="H37" s="85"/>
      <c r="I37" s="83"/>
      <c r="J37" s="85"/>
      <c r="K37" s="283" t="str">
        <f t="shared" si="2"/>
        <v/>
      </c>
      <c r="L37" s="284"/>
    </row>
    <row r="38" spans="1:12" x14ac:dyDescent="0.25">
      <c r="A38" s="248"/>
      <c r="B38" s="249"/>
      <c r="C38" s="249"/>
      <c r="D38" s="250"/>
      <c r="E38" s="83"/>
      <c r="F38" s="84"/>
      <c r="G38" s="86"/>
      <c r="H38" s="85"/>
      <c r="I38" s="83"/>
      <c r="J38" s="85"/>
      <c r="K38" s="283" t="str">
        <f t="shared" si="2"/>
        <v/>
      </c>
      <c r="L38" s="284"/>
    </row>
    <row r="39" spans="1:12" x14ac:dyDescent="0.25">
      <c r="A39" s="248"/>
      <c r="B39" s="249"/>
      <c r="C39" s="249"/>
      <c r="D39" s="250"/>
      <c r="E39" s="83"/>
      <c r="F39" s="84"/>
      <c r="G39" s="86"/>
      <c r="H39" s="85"/>
      <c r="I39" s="83"/>
      <c r="J39" s="85"/>
      <c r="K39" s="283" t="str">
        <f t="shared" si="2"/>
        <v/>
      </c>
      <c r="L39" s="284"/>
    </row>
    <row r="40" spans="1:12" x14ac:dyDescent="0.25">
      <c r="A40" s="248"/>
      <c r="B40" s="249"/>
      <c r="C40" s="249"/>
      <c r="D40" s="250"/>
      <c r="E40" s="83"/>
      <c r="F40" s="84"/>
      <c r="G40" s="83"/>
      <c r="H40" s="85"/>
      <c r="I40" s="83"/>
      <c r="J40" s="85"/>
      <c r="K40" s="283" t="str">
        <f t="shared" ref="K40:K48" si="3">IF(A40="","",(E40*F40)+(G40*H40)+(I40*J40))</f>
        <v/>
      </c>
      <c r="L40" s="284"/>
    </row>
    <row r="41" spans="1:12" x14ac:dyDescent="0.25">
      <c r="A41" s="248"/>
      <c r="B41" s="249"/>
      <c r="C41" s="249"/>
      <c r="D41" s="250"/>
      <c r="E41" s="83"/>
      <c r="F41" s="84"/>
      <c r="G41" s="83"/>
      <c r="H41" s="85"/>
      <c r="I41" s="83"/>
      <c r="J41" s="85"/>
      <c r="K41" s="283" t="str">
        <f t="shared" si="3"/>
        <v/>
      </c>
      <c r="L41" s="284"/>
    </row>
    <row r="42" spans="1:12" x14ac:dyDescent="0.25">
      <c r="A42" s="248"/>
      <c r="B42" s="249"/>
      <c r="C42" s="249"/>
      <c r="D42" s="250"/>
      <c r="E42" s="83"/>
      <c r="F42" s="84"/>
      <c r="G42" s="83"/>
      <c r="H42" s="85"/>
      <c r="I42" s="83"/>
      <c r="J42" s="85"/>
      <c r="K42" s="283" t="str">
        <f t="shared" si="3"/>
        <v/>
      </c>
      <c r="L42" s="284"/>
    </row>
    <row r="43" spans="1:12" x14ac:dyDescent="0.25">
      <c r="A43" s="248"/>
      <c r="B43" s="249"/>
      <c r="C43" s="249"/>
      <c r="D43" s="250"/>
      <c r="E43" s="83"/>
      <c r="F43" s="84"/>
      <c r="G43" s="86"/>
      <c r="H43" s="85"/>
      <c r="I43" s="83"/>
      <c r="J43" s="85"/>
      <c r="K43" s="283" t="str">
        <f t="shared" si="3"/>
        <v/>
      </c>
      <c r="L43" s="284"/>
    </row>
    <row r="44" spans="1:12" x14ac:dyDescent="0.25">
      <c r="A44" s="248"/>
      <c r="B44" s="249"/>
      <c r="C44" s="249"/>
      <c r="D44" s="250"/>
      <c r="E44" s="83"/>
      <c r="F44" s="84"/>
      <c r="G44" s="86"/>
      <c r="H44" s="85"/>
      <c r="I44" s="83"/>
      <c r="J44" s="85"/>
      <c r="K44" s="283" t="str">
        <f t="shared" si="3"/>
        <v/>
      </c>
      <c r="L44" s="284"/>
    </row>
    <row r="45" spans="1:12" x14ac:dyDescent="0.25">
      <c r="A45" s="248"/>
      <c r="B45" s="249"/>
      <c r="C45" s="249"/>
      <c r="D45" s="250"/>
      <c r="E45" s="83"/>
      <c r="F45" s="84"/>
      <c r="G45" s="86"/>
      <c r="H45" s="85"/>
      <c r="I45" s="83"/>
      <c r="J45" s="85"/>
      <c r="K45" s="283" t="str">
        <f t="shared" si="3"/>
        <v/>
      </c>
      <c r="L45" s="284"/>
    </row>
    <row r="46" spans="1:12" x14ac:dyDescent="0.25">
      <c r="A46" s="248"/>
      <c r="B46" s="249"/>
      <c r="C46" s="249"/>
      <c r="D46" s="250"/>
      <c r="E46" s="83"/>
      <c r="F46" s="84"/>
      <c r="G46" s="86"/>
      <c r="H46" s="85"/>
      <c r="I46" s="83"/>
      <c r="J46" s="85"/>
      <c r="K46" s="283" t="str">
        <f t="shared" si="3"/>
        <v/>
      </c>
      <c r="L46" s="284"/>
    </row>
    <row r="47" spans="1:12" x14ac:dyDescent="0.25">
      <c r="A47" s="248"/>
      <c r="B47" s="249"/>
      <c r="C47" s="249"/>
      <c r="D47" s="250"/>
      <c r="E47" s="83"/>
      <c r="F47" s="84"/>
      <c r="G47" s="86"/>
      <c r="H47" s="85"/>
      <c r="I47" s="83"/>
      <c r="J47" s="85"/>
      <c r="K47" s="283" t="str">
        <f t="shared" si="3"/>
        <v/>
      </c>
      <c r="L47" s="284"/>
    </row>
    <row r="48" spans="1:12" x14ac:dyDescent="0.25">
      <c r="A48" s="351"/>
      <c r="B48" s="352"/>
      <c r="C48" s="352"/>
      <c r="D48" s="353"/>
      <c r="E48" s="87"/>
      <c r="F48" s="88"/>
      <c r="G48" s="87"/>
      <c r="H48" s="89"/>
      <c r="I48" s="87"/>
      <c r="J48" s="89"/>
      <c r="K48" s="281" t="str">
        <f t="shared" si="3"/>
        <v/>
      </c>
      <c r="L48" s="282"/>
    </row>
    <row r="49" spans="1:13" ht="15.75" thickBot="1" x14ac:dyDescent="0.3">
      <c r="A49" s="364" t="s">
        <v>143</v>
      </c>
      <c r="B49" s="365"/>
      <c r="C49" s="365"/>
      <c r="D49" s="365"/>
      <c r="E49" s="365"/>
      <c r="F49" s="365"/>
      <c r="G49" s="365"/>
      <c r="H49" s="366"/>
      <c r="I49" s="198"/>
      <c r="J49" s="141" t="s">
        <v>125</v>
      </c>
      <c r="K49" s="279">
        <f>IF(I49="",(SUM(K11:L48)),((SUM(K11:L48))*I49+(SUM(K11:L48))))</f>
        <v>0</v>
      </c>
      <c r="L49" s="280"/>
      <c r="M49" s="163">
        <f>IF(K49="","",K49)</f>
        <v>0</v>
      </c>
    </row>
  </sheetData>
  <sheetProtection sheet="1" objects="1" scenarios="1" selectLockedCells="1"/>
  <mergeCells count="94">
    <mergeCell ref="G1:I1"/>
    <mergeCell ref="J1:L1"/>
    <mergeCell ref="F2:G2"/>
    <mergeCell ref="H2:I2"/>
    <mergeCell ref="J2:L2"/>
    <mergeCell ref="A11:D11"/>
    <mergeCell ref="K11:L11"/>
    <mergeCell ref="A4:L4"/>
    <mergeCell ref="J5:L5"/>
    <mergeCell ref="B6:F6"/>
    <mergeCell ref="B7:F7"/>
    <mergeCell ref="B8:F8"/>
    <mergeCell ref="H6:L6"/>
    <mergeCell ref="H7:L7"/>
    <mergeCell ref="H8:J8"/>
    <mergeCell ref="A9:L9"/>
    <mergeCell ref="A10:D10"/>
    <mergeCell ref="K10:L10"/>
    <mergeCell ref="A40:D40"/>
    <mergeCell ref="K40:L40"/>
    <mergeCell ref="A41:D41"/>
    <mergeCell ref="K41:L41"/>
    <mergeCell ref="A42:D42"/>
    <mergeCell ref="K42:L42"/>
    <mergeCell ref="A43:D43"/>
    <mergeCell ref="K43:L43"/>
    <mergeCell ref="A44:D44"/>
    <mergeCell ref="K44:L44"/>
    <mergeCell ref="A45:D45"/>
    <mergeCell ref="K45:L45"/>
    <mergeCell ref="A49:H49"/>
    <mergeCell ref="K49:L49"/>
    <mergeCell ref="A32:D32"/>
    <mergeCell ref="K32:L32"/>
    <mergeCell ref="A33:D33"/>
    <mergeCell ref="K33:L33"/>
    <mergeCell ref="A34:D34"/>
    <mergeCell ref="K34:L34"/>
    <mergeCell ref="A35:D35"/>
    <mergeCell ref="K35:L35"/>
    <mergeCell ref="A46:D46"/>
    <mergeCell ref="K46:L46"/>
    <mergeCell ref="A47:D47"/>
    <mergeCell ref="K47:L47"/>
    <mergeCell ref="A48:D48"/>
    <mergeCell ref="K48:L48"/>
    <mergeCell ref="A39:D39"/>
    <mergeCell ref="K39:L39"/>
    <mergeCell ref="A12:D12"/>
    <mergeCell ref="K12:L12"/>
    <mergeCell ref="A13:D13"/>
    <mergeCell ref="K13:L13"/>
    <mergeCell ref="A14:D14"/>
    <mergeCell ref="K14:L14"/>
    <mergeCell ref="A36:D36"/>
    <mergeCell ref="K36:L36"/>
    <mergeCell ref="A37:D37"/>
    <mergeCell ref="K37:L37"/>
    <mergeCell ref="A38:D38"/>
    <mergeCell ref="K38:L38"/>
    <mergeCell ref="A15:D15"/>
    <mergeCell ref="K15:L15"/>
    <mergeCell ref="A16:D16"/>
    <mergeCell ref="K16:L16"/>
    <mergeCell ref="A17:D17"/>
    <mergeCell ref="K17:L17"/>
    <mergeCell ref="A18:D18"/>
    <mergeCell ref="K18:L18"/>
    <mergeCell ref="A24:D24"/>
    <mergeCell ref="K24:L24"/>
    <mergeCell ref="A25:D25"/>
    <mergeCell ref="K25:L25"/>
    <mergeCell ref="A19:D19"/>
    <mergeCell ref="K19:L19"/>
    <mergeCell ref="A20:D20"/>
    <mergeCell ref="K20:L20"/>
    <mergeCell ref="A21:D21"/>
    <mergeCell ref="K21:L21"/>
    <mergeCell ref="A22:D22"/>
    <mergeCell ref="K22:L22"/>
    <mergeCell ref="A23:D23"/>
    <mergeCell ref="K23:L23"/>
    <mergeCell ref="A26:D26"/>
    <mergeCell ref="K26:L26"/>
    <mergeCell ref="A27:D27"/>
    <mergeCell ref="K27:L27"/>
    <mergeCell ref="A28:D28"/>
    <mergeCell ref="K28:L28"/>
    <mergeCell ref="A29:D29"/>
    <mergeCell ref="K29:L29"/>
    <mergeCell ref="A30:D30"/>
    <mergeCell ref="K30:L30"/>
    <mergeCell ref="A31:D31"/>
    <mergeCell ref="K31:L31"/>
  </mergeCells>
  <conditionalFormatting sqref="A40:J48 A11:J18">
    <cfRule type="containsBlanks" dxfId="48" priority="6" stopIfTrue="1">
      <formula>LEN(TRIM(A11))=0</formula>
    </cfRule>
  </conditionalFormatting>
  <conditionalFormatting sqref="I49">
    <cfRule type="containsBlanks" dxfId="47" priority="5" stopIfTrue="1">
      <formula>LEN(TRIM(I49))=0</formula>
    </cfRule>
  </conditionalFormatting>
  <conditionalFormatting sqref="A32:J39">
    <cfRule type="containsBlanks" dxfId="46" priority="4" stopIfTrue="1">
      <formula>LEN(TRIM(A32))=0</formula>
    </cfRule>
  </conditionalFormatting>
  <conditionalFormatting sqref="A24:J31">
    <cfRule type="containsBlanks" dxfId="45" priority="3" stopIfTrue="1">
      <formula>LEN(TRIM(A24))=0</formula>
    </cfRule>
  </conditionalFormatting>
  <conditionalFormatting sqref="A19:J23">
    <cfRule type="containsBlanks" dxfId="44" priority="1" stopIfTrue="1">
      <formula>LEN(TRIM(A19))=0</formula>
    </cfRule>
  </conditionalFormatting>
  <printOptions horizontalCentered="1"/>
  <pageMargins left="0.25" right="0.25" top="0.5" bottom="0.3" header="0.25" footer="0.25"/>
  <pageSetup orientation="portrait" r:id="rId1"/>
  <headerFooter>
    <oddHeader>&amp;L&amp;6NN 9630 (Rev 4)&amp;C&amp;"-,Bold"&amp;12LABOR ATTACHMENT</oddHeader>
    <oddFooter>&amp;R&amp;6Labor Cost Sheet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8"/>
  <sheetViews>
    <sheetView showGridLines="0" showRuler="0" view="pageLayout" zoomScale="55" zoomScaleNormal="100" zoomScalePageLayoutView="55" workbookViewId="0">
      <selection activeCell="B54" sqref="B54"/>
    </sheetView>
  </sheetViews>
  <sheetFormatPr defaultColWidth="8.5703125" defaultRowHeight="14.45" customHeight="1" x14ac:dyDescent="0.25"/>
  <cols>
    <col min="1" max="11" width="8.28515625" style="163" customWidth="1"/>
    <col min="12" max="12" width="8.85546875" style="163" customWidth="1"/>
    <col min="13" max="16384" width="8.5703125" style="163"/>
  </cols>
  <sheetData>
    <row r="1" spans="1:12" ht="15" x14ac:dyDescent="0.25">
      <c r="A1" s="21"/>
      <c r="B1" s="79" t="s">
        <v>84</v>
      </c>
      <c r="C1" s="79"/>
      <c r="D1" s="79"/>
      <c r="E1" s="79"/>
      <c r="F1" s="79"/>
      <c r="G1" s="268" t="s">
        <v>105</v>
      </c>
      <c r="H1" s="268"/>
      <c r="I1" s="268"/>
      <c r="J1" s="269" t="str">
        <f>IF('START HERE - NNS Info'!C19="","Auto Fill",'START HERE - NNS Info'!C19)</f>
        <v>Auto Fill</v>
      </c>
      <c r="K1" s="269"/>
      <c r="L1" s="269"/>
    </row>
    <row r="2" spans="1:12" ht="15" x14ac:dyDescent="0.25">
      <c r="A2" s="76"/>
      <c r="B2" s="2" t="s">
        <v>94</v>
      </c>
      <c r="C2" s="76"/>
      <c r="D2" s="76"/>
      <c r="E2" s="76"/>
      <c r="F2" s="271">
        <f>'START HERE - NNS Info'!E4</f>
        <v>0</v>
      </c>
      <c r="G2" s="271"/>
      <c r="H2" s="268" t="s">
        <v>82</v>
      </c>
      <c r="I2" s="268"/>
      <c r="J2" s="270" t="str">
        <f>IF('START HERE - NNS Info'!C20="","Auto Fill",'START HERE - NNS Info'!C20)</f>
        <v>Auto Fill</v>
      </c>
      <c r="K2" s="270"/>
      <c r="L2" s="270"/>
    </row>
    <row r="3" spans="1:12" ht="15" x14ac:dyDescent="0.25">
      <c r="A3" s="80"/>
      <c r="B3" s="80" t="s">
        <v>95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5" x14ac:dyDescent="0.25">
      <c r="A4" s="319" t="s">
        <v>70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20"/>
    </row>
    <row r="5" spans="1:12" ht="16.5" x14ac:dyDescent="0.25">
      <c r="A5" s="34" t="s">
        <v>85</v>
      </c>
      <c r="B5" s="164" t="str">
        <f>IF('START HERE - NNS Info'!E4="","AutoFill",'START HERE - NNS Info'!E4)</f>
        <v>AutoFill</v>
      </c>
      <c r="C5" s="78" t="s">
        <v>88</v>
      </c>
      <c r="D5" s="190" t="str">
        <f>IF('START HERE - NNS Info'!C25="","Auto Fill",'START HERE - NNS Info'!C25)</f>
        <v>Auto Fill</v>
      </c>
      <c r="E5" s="78" t="s">
        <v>93</v>
      </c>
      <c r="F5" s="133" t="str">
        <f>IF('START HERE - NNS Info'!C26="","Auto Fill",'START HERE - NNS Info'!C26)</f>
        <v>Auto Fill</v>
      </c>
      <c r="G5" s="72" t="s">
        <v>12</v>
      </c>
      <c r="H5" s="190" t="str">
        <f>IF('START HERE - NNS Info'!C23="","Auto Fill",'START HERE - NNS Info'!C23)</f>
        <v>Auto Fill</v>
      </c>
      <c r="I5" s="72" t="s">
        <v>100</v>
      </c>
      <c r="J5" s="387" t="str">
        <f>IF('START HERE - NNS Info'!C24="","Auto Fill",'START HERE - NNS Info'!C24)</f>
        <v>Auto Fill</v>
      </c>
      <c r="K5" s="388"/>
      <c r="L5" s="389"/>
    </row>
    <row r="6" spans="1:12" ht="15" x14ac:dyDescent="0.25">
      <c r="A6" s="150" t="s">
        <v>17</v>
      </c>
      <c r="B6" s="380" t="str">
        <f>IF('START HERE - NNS Info'!C10="","Auto Fill",'START HERE - NNS Info'!C10)</f>
        <v>Auto Fill</v>
      </c>
      <c r="C6" s="380"/>
      <c r="D6" s="380"/>
      <c r="E6" s="380"/>
      <c r="F6" s="381"/>
      <c r="G6" s="36" t="s">
        <v>77</v>
      </c>
      <c r="H6" s="257" t="str">
        <f>IF('START HERE - NNS Info'!C13="","Auto Fill",'START HERE - NNS Info'!C13)</f>
        <v>Auto Fill</v>
      </c>
      <c r="I6" s="257"/>
      <c r="J6" s="257"/>
      <c r="K6" s="257"/>
      <c r="L6" s="258"/>
    </row>
    <row r="7" spans="1:12" ht="15" x14ac:dyDescent="0.25">
      <c r="A7" s="36" t="s">
        <v>78</v>
      </c>
      <c r="B7" s="257" t="str">
        <f>IF('START HERE - NNS Info'!C11="","Auto Fill",'START HERE - NNS Info'!C11)</f>
        <v>Auto Fill</v>
      </c>
      <c r="C7" s="257"/>
      <c r="D7" s="257"/>
      <c r="E7" s="257"/>
      <c r="F7" s="258"/>
      <c r="G7" s="134" t="s">
        <v>104</v>
      </c>
      <c r="H7" s="251" t="str">
        <f>IF('START HERE - NNS Info'!C14="","Auto Fill",'START HERE - NNS Info'!C14)</f>
        <v>Auto Fill</v>
      </c>
      <c r="I7" s="251"/>
      <c r="J7" s="251"/>
      <c r="K7" s="251"/>
      <c r="L7" s="252"/>
    </row>
    <row r="8" spans="1:12" ht="15" x14ac:dyDescent="0.25">
      <c r="A8" s="134" t="s">
        <v>45</v>
      </c>
      <c r="B8" s="251" t="str">
        <f>IF('START HERE - NNS Info'!C12="","Auto Fill",'START HERE - NNS Info'!C12)</f>
        <v>Auto Fill</v>
      </c>
      <c r="C8" s="251"/>
      <c r="D8" s="251"/>
      <c r="E8" s="251"/>
      <c r="F8" s="252"/>
      <c r="G8" s="135" t="s">
        <v>102</v>
      </c>
      <c r="H8" s="322" t="str">
        <f>IF('START HERE - NNS Info'!C15="","Auto Fill",'START HERE - NNS Info'!C15)</f>
        <v>Auto Fill</v>
      </c>
      <c r="I8" s="322"/>
      <c r="J8" s="322"/>
      <c r="K8" s="135" t="s">
        <v>103</v>
      </c>
      <c r="L8" s="136" t="str">
        <f>IF('START HERE - NNS Info'!C16="","Auto Fill",'START HERE - NNS Info'!C16)</f>
        <v>Auto Fill</v>
      </c>
    </row>
    <row r="9" spans="1:12" ht="14.45" customHeight="1" x14ac:dyDescent="0.25">
      <c r="A9" s="319" t="s">
        <v>128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20"/>
    </row>
    <row r="10" spans="1:12" ht="14.45" customHeight="1" x14ac:dyDescent="0.25">
      <c r="A10" s="401" t="s">
        <v>69</v>
      </c>
      <c r="B10" s="222"/>
      <c r="C10" s="239" t="s">
        <v>64</v>
      </c>
      <c r="D10" s="240"/>
      <c r="E10" s="239" t="s">
        <v>65</v>
      </c>
      <c r="F10" s="240"/>
      <c r="G10" s="239" t="s">
        <v>66</v>
      </c>
      <c r="H10" s="240"/>
      <c r="I10" s="239" t="s">
        <v>67</v>
      </c>
      <c r="J10" s="240"/>
      <c r="K10" s="225" t="s">
        <v>142</v>
      </c>
      <c r="L10" s="398" t="s">
        <v>1</v>
      </c>
    </row>
    <row r="11" spans="1:12" ht="14.45" customHeight="1" x14ac:dyDescent="0.25">
      <c r="A11" s="402"/>
      <c r="B11" s="224"/>
      <c r="C11" s="52" t="s">
        <v>111</v>
      </c>
      <c r="D11" s="53" t="s">
        <v>68</v>
      </c>
      <c r="E11" s="52" t="s">
        <v>32</v>
      </c>
      <c r="F11" s="53" t="s">
        <v>68</v>
      </c>
      <c r="G11" s="52" t="s">
        <v>112</v>
      </c>
      <c r="H11" s="53" t="s">
        <v>68</v>
      </c>
      <c r="I11" s="52" t="s">
        <v>113</v>
      </c>
      <c r="J11" s="53" t="s">
        <v>68</v>
      </c>
      <c r="K11" s="226"/>
      <c r="L11" s="399"/>
    </row>
    <row r="12" spans="1:12" ht="14.45" customHeight="1" x14ac:dyDescent="0.25">
      <c r="A12" s="400"/>
      <c r="B12" s="220"/>
      <c r="C12" s="156"/>
      <c r="D12" s="154"/>
      <c r="E12" s="156"/>
      <c r="F12" s="154"/>
      <c r="G12" s="156"/>
      <c r="H12" s="154"/>
      <c r="I12" s="156"/>
      <c r="J12" s="154"/>
      <c r="K12" s="155"/>
      <c r="L12" s="179">
        <f>IF(K12="",(SUM(C12*D12)+(E12*F12)+(G12*H12)+(I12*J12)),((SUM(C12*D12)+(E12*F12)+(G12*H12)+(I12*J12))*K12)+(SUM(C12*D12)+(E12*F12)+(G12*H12)+(I12*J12)))</f>
        <v>0</v>
      </c>
    </row>
    <row r="13" spans="1:12" ht="14.45" customHeight="1" x14ac:dyDescent="0.25">
      <c r="A13" s="392"/>
      <c r="B13" s="218"/>
      <c r="C13" s="156"/>
      <c r="D13" s="85"/>
      <c r="E13" s="156"/>
      <c r="F13" s="85"/>
      <c r="G13" s="156"/>
      <c r="H13" s="85"/>
      <c r="I13" s="156"/>
      <c r="J13" s="85"/>
      <c r="K13" s="155"/>
      <c r="L13" s="180">
        <f t="shared" ref="L13:L35" si="0">IF(K13="",(SUM(C13*D13)+(E13*F13)+(G13*H13)+(I13*J13)),((SUM(C13*D13)+(E13*F13)+(G13*H13)+(I13*J13))*K13)+(SUM(C13*D13)+(E13*F13)+(G13*H13)+(I13*J13)))</f>
        <v>0</v>
      </c>
    </row>
    <row r="14" spans="1:12" ht="14.45" customHeight="1" x14ac:dyDescent="0.25">
      <c r="A14" s="392"/>
      <c r="B14" s="218"/>
      <c r="C14" s="156"/>
      <c r="D14" s="85"/>
      <c r="E14" s="156"/>
      <c r="F14" s="85"/>
      <c r="G14" s="156"/>
      <c r="H14" s="85"/>
      <c r="I14" s="156"/>
      <c r="J14" s="85"/>
      <c r="K14" s="155"/>
      <c r="L14" s="180">
        <f t="shared" ref="L14:L28" si="1">IF(K14="",(SUM(C14*D14)+(E14*F14)+(G14*H14)+(I14*J14)),((SUM(C14*D14)+(E14*F14)+(G14*H14)+(I14*J14))*K14)+(SUM(C14*D14)+(E14*F14)+(G14*H14)+(I14*J14)))</f>
        <v>0</v>
      </c>
    </row>
    <row r="15" spans="1:12" ht="14.45" customHeight="1" x14ac:dyDescent="0.25">
      <c r="A15" s="392"/>
      <c r="B15" s="218"/>
      <c r="C15" s="156"/>
      <c r="D15" s="85"/>
      <c r="E15" s="156"/>
      <c r="F15" s="85"/>
      <c r="G15" s="156"/>
      <c r="H15" s="85"/>
      <c r="I15" s="156"/>
      <c r="J15" s="85"/>
      <c r="K15" s="155"/>
      <c r="L15" s="180">
        <f t="shared" si="1"/>
        <v>0</v>
      </c>
    </row>
    <row r="16" spans="1:12" ht="14.45" customHeight="1" x14ac:dyDescent="0.25">
      <c r="A16" s="392"/>
      <c r="B16" s="218"/>
      <c r="C16" s="156"/>
      <c r="D16" s="85"/>
      <c r="E16" s="156"/>
      <c r="F16" s="85"/>
      <c r="G16" s="156"/>
      <c r="H16" s="85"/>
      <c r="I16" s="156"/>
      <c r="J16" s="85"/>
      <c r="K16" s="155"/>
      <c r="L16" s="180">
        <f t="shared" si="1"/>
        <v>0</v>
      </c>
    </row>
    <row r="17" spans="1:12" ht="14.45" customHeight="1" x14ac:dyDescent="0.25">
      <c r="A17" s="392"/>
      <c r="B17" s="218"/>
      <c r="C17" s="156"/>
      <c r="D17" s="85"/>
      <c r="E17" s="156"/>
      <c r="F17" s="85"/>
      <c r="G17" s="156"/>
      <c r="H17" s="85"/>
      <c r="I17" s="156"/>
      <c r="J17" s="85"/>
      <c r="K17" s="155"/>
      <c r="L17" s="180">
        <f t="shared" si="1"/>
        <v>0</v>
      </c>
    </row>
    <row r="18" spans="1:12" ht="14.45" customHeight="1" x14ac:dyDescent="0.25">
      <c r="A18" s="392"/>
      <c r="B18" s="218"/>
      <c r="C18" s="156"/>
      <c r="D18" s="85"/>
      <c r="E18" s="156"/>
      <c r="F18" s="85"/>
      <c r="G18" s="156"/>
      <c r="H18" s="85"/>
      <c r="I18" s="156"/>
      <c r="J18" s="85"/>
      <c r="K18" s="155"/>
      <c r="L18" s="180">
        <f t="shared" si="1"/>
        <v>0</v>
      </c>
    </row>
    <row r="19" spans="1:12" ht="14.45" customHeight="1" x14ac:dyDescent="0.25">
      <c r="A19" s="392"/>
      <c r="B19" s="218"/>
      <c r="C19" s="156"/>
      <c r="D19" s="85"/>
      <c r="E19" s="156"/>
      <c r="F19" s="85"/>
      <c r="G19" s="156"/>
      <c r="H19" s="85"/>
      <c r="I19" s="156"/>
      <c r="J19" s="85"/>
      <c r="K19" s="155"/>
      <c r="L19" s="180">
        <f t="shared" si="1"/>
        <v>0</v>
      </c>
    </row>
    <row r="20" spans="1:12" ht="14.45" customHeight="1" x14ac:dyDescent="0.25">
      <c r="A20" s="392"/>
      <c r="B20" s="218"/>
      <c r="C20" s="156"/>
      <c r="D20" s="85"/>
      <c r="E20" s="156"/>
      <c r="F20" s="85"/>
      <c r="G20" s="156"/>
      <c r="H20" s="85"/>
      <c r="I20" s="156"/>
      <c r="J20" s="85"/>
      <c r="K20" s="155"/>
      <c r="L20" s="180">
        <f t="shared" si="1"/>
        <v>0</v>
      </c>
    </row>
    <row r="21" spans="1:12" ht="14.45" customHeight="1" x14ac:dyDescent="0.25">
      <c r="A21" s="392"/>
      <c r="B21" s="218"/>
      <c r="C21" s="156"/>
      <c r="D21" s="85"/>
      <c r="E21" s="156"/>
      <c r="F21" s="85"/>
      <c r="G21" s="156"/>
      <c r="H21" s="85"/>
      <c r="I21" s="156"/>
      <c r="J21" s="85"/>
      <c r="K21" s="155"/>
      <c r="L21" s="180">
        <f t="shared" si="1"/>
        <v>0</v>
      </c>
    </row>
    <row r="22" spans="1:12" ht="14.45" customHeight="1" x14ac:dyDescent="0.25">
      <c r="A22" s="392"/>
      <c r="B22" s="218"/>
      <c r="C22" s="156"/>
      <c r="D22" s="85"/>
      <c r="E22" s="156"/>
      <c r="F22" s="85"/>
      <c r="G22" s="156"/>
      <c r="H22" s="85"/>
      <c r="I22" s="156"/>
      <c r="J22" s="85"/>
      <c r="K22" s="155"/>
      <c r="L22" s="180">
        <f t="shared" si="1"/>
        <v>0</v>
      </c>
    </row>
    <row r="23" spans="1:12" ht="14.45" customHeight="1" x14ac:dyDescent="0.25">
      <c r="A23" s="392"/>
      <c r="B23" s="218"/>
      <c r="C23" s="156"/>
      <c r="D23" s="85"/>
      <c r="E23" s="156"/>
      <c r="F23" s="85"/>
      <c r="G23" s="156"/>
      <c r="H23" s="85"/>
      <c r="I23" s="156"/>
      <c r="J23" s="85"/>
      <c r="K23" s="155"/>
      <c r="L23" s="180">
        <f t="shared" si="1"/>
        <v>0</v>
      </c>
    </row>
    <row r="24" spans="1:12" ht="14.45" customHeight="1" x14ac:dyDescent="0.25">
      <c r="A24" s="392"/>
      <c r="B24" s="218"/>
      <c r="C24" s="156"/>
      <c r="D24" s="85"/>
      <c r="E24" s="156"/>
      <c r="F24" s="85"/>
      <c r="G24" s="156"/>
      <c r="H24" s="85"/>
      <c r="I24" s="156"/>
      <c r="J24" s="85"/>
      <c r="K24" s="155"/>
      <c r="L24" s="180">
        <f t="shared" si="1"/>
        <v>0</v>
      </c>
    </row>
    <row r="25" spans="1:12" ht="14.45" customHeight="1" x14ac:dyDescent="0.25">
      <c r="A25" s="392"/>
      <c r="B25" s="218"/>
      <c r="C25" s="156"/>
      <c r="D25" s="85"/>
      <c r="E25" s="156"/>
      <c r="F25" s="85"/>
      <c r="G25" s="156"/>
      <c r="H25" s="85"/>
      <c r="I25" s="156"/>
      <c r="J25" s="85"/>
      <c r="K25" s="155"/>
      <c r="L25" s="180">
        <f t="shared" si="1"/>
        <v>0</v>
      </c>
    </row>
    <row r="26" spans="1:12" ht="14.45" customHeight="1" x14ac:dyDescent="0.25">
      <c r="A26" s="392"/>
      <c r="B26" s="218"/>
      <c r="C26" s="156"/>
      <c r="D26" s="85"/>
      <c r="E26" s="156"/>
      <c r="F26" s="85"/>
      <c r="G26" s="156"/>
      <c r="H26" s="85"/>
      <c r="I26" s="156"/>
      <c r="J26" s="85"/>
      <c r="K26" s="155"/>
      <c r="L26" s="180">
        <f t="shared" si="1"/>
        <v>0</v>
      </c>
    </row>
    <row r="27" spans="1:12" ht="14.45" customHeight="1" x14ac:dyDescent="0.25">
      <c r="A27" s="392"/>
      <c r="B27" s="218"/>
      <c r="C27" s="156"/>
      <c r="D27" s="85"/>
      <c r="E27" s="156"/>
      <c r="F27" s="85"/>
      <c r="G27" s="156"/>
      <c r="H27" s="85"/>
      <c r="I27" s="156"/>
      <c r="J27" s="85"/>
      <c r="K27" s="155"/>
      <c r="L27" s="180">
        <f t="shared" si="1"/>
        <v>0</v>
      </c>
    </row>
    <row r="28" spans="1:12" ht="14.45" customHeight="1" x14ac:dyDescent="0.25">
      <c r="A28" s="392"/>
      <c r="B28" s="218"/>
      <c r="C28" s="156"/>
      <c r="D28" s="85"/>
      <c r="E28" s="156"/>
      <c r="F28" s="85"/>
      <c r="G28" s="156"/>
      <c r="H28" s="85"/>
      <c r="I28" s="156"/>
      <c r="J28" s="85"/>
      <c r="K28" s="155"/>
      <c r="L28" s="180">
        <f t="shared" si="1"/>
        <v>0</v>
      </c>
    </row>
    <row r="29" spans="1:12" ht="14.45" customHeight="1" x14ac:dyDescent="0.25">
      <c r="A29" s="392"/>
      <c r="B29" s="218"/>
      <c r="C29" s="156"/>
      <c r="D29" s="85"/>
      <c r="E29" s="156"/>
      <c r="F29" s="85"/>
      <c r="G29" s="156"/>
      <c r="H29" s="85"/>
      <c r="I29" s="156"/>
      <c r="J29" s="85"/>
      <c r="K29" s="155"/>
      <c r="L29" s="180">
        <f t="shared" si="0"/>
        <v>0</v>
      </c>
    </row>
    <row r="30" spans="1:12" ht="14.45" customHeight="1" x14ac:dyDescent="0.25">
      <c r="A30" s="392"/>
      <c r="B30" s="218"/>
      <c r="C30" s="156"/>
      <c r="D30" s="85"/>
      <c r="E30" s="156"/>
      <c r="F30" s="85"/>
      <c r="G30" s="156"/>
      <c r="H30" s="85"/>
      <c r="I30" s="156"/>
      <c r="J30" s="85"/>
      <c r="K30" s="155"/>
      <c r="L30" s="180">
        <f t="shared" si="0"/>
        <v>0</v>
      </c>
    </row>
    <row r="31" spans="1:12" ht="14.45" customHeight="1" x14ac:dyDescent="0.25">
      <c r="A31" s="392"/>
      <c r="B31" s="218"/>
      <c r="C31" s="156"/>
      <c r="D31" s="85"/>
      <c r="E31" s="156"/>
      <c r="F31" s="85"/>
      <c r="G31" s="156"/>
      <c r="H31" s="85"/>
      <c r="I31" s="156"/>
      <c r="J31" s="85"/>
      <c r="K31" s="155"/>
      <c r="L31" s="180">
        <f t="shared" si="0"/>
        <v>0</v>
      </c>
    </row>
    <row r="32" spans="1:12" ht="14.45" customHeight="1" x14ac:dyDescent="0.25">
      <c r="A32" s="392"/>
      <c r="B32" s="218"/>
      <c r="C32" s="156"/>
      <c r="D32" s="85"/>
      <c r="E32" s="156"/>
      <c r="F32" s="85"/>
      <c r="G32" s="156"/>
      <c r="H32" s="85"/>
      <c r="I32" s="156"/>
      <c r="J32" s="85"/>
      <c r="K32" s="155"/>
      <c r="L32" s="180">
        <f t="shared" si="0"/>
        <v>0</v>
      </c>
    </row>
    <row r="33" spans="1:12" ht="14.45" customHeight="1" x14ac:dyDescent="0.25">
      <c r="A33" s="392"/>
      <c r="B33" s="218"/>
      <c r="C33" s="156"/>
      <c r="D33" s="85"/>
      <c r="E33" s="156"/>
      <c r="F33" s="85"/>
      <c r="G33" s="156"/>
      <c r="H33" s="85"/>
      <c r="I33" s="156"/>
      <c r="J33" s="85"/>
      <c r="K33" s="155"/>
      <c r="L33" s="180">
        <f t="shared" si="0"/>
        <v>0</v>
      </c>
    </row>
    <row r="34" spans="1:12" ht="14.45" customHeight="1" x14ac:dyDescent="0.25">
      <c r="A34" s="392"/>
      <c r="B34" s="218"/>
      <c r="C34" s="156"/>
      <c r="D34" s="85"/>
      <c r="E34" s="156"/>
      <c r="F34" s="85"/>
      <c r="G34" s="156"/>
      <c r="H34" s="85"/>
      <c r="I34" s="156"/>
      <c r="J34" s="85"/>
      <c r="K34" s="155"/>
      <c r="L34" s="180">
        <f t="shared" si="0"/>
        <v>0</v>
      </c>
    </row>
    <row r="35" spans="1:12" ht="14.45" customHeight="1" x14ac:dyDescent="0.25">
      <c r="A35" s="392"/>
      <c r="B35" s="218"/>
      <c r="C35" s="156"/>
      <c r="D35" s="85"/>
      <c r="E35" s="156"/>
      <c r="F35" s="85"/>
      <c r="G35" s="156"/>
      <c r="H35" s="85"/>
      <c r="I35" s="156"/>
      <c r="J35" s="85"/>
      <c r="K35" s="155"/>
      <c r="L35" s="180">
        <f t="shared" si="0"/>
        <v>0</v>
      </c>
    </row>
    <row r="36" spans="1:12" ht="14.45" customHeight="1" x14ac:dyDescent="0.25">
      <c r="A36" s="392"/>
      <c r="B36" s="218"/>
      <c r="C36" s="156"/>
      <c r="D36" s="85"/>
      <c r="E36" s="156"/>
      <c r="F36" s="85"/>
      <c r="G36" s="156"/>
      <c r="H36" s="85"/>
      <c r="I36" s="156"/>
      <c r="J36" s="85"/>
      <c r="K36" s="155"/>
      <c r="L36" s="180">
        <f t="shared" ref="L36:L39" si="2">IF(K36="",(SUM(C36*D36)+(E36*F36)+(G36*H36)+(I36*J36)),((SUM(C36*D36)+(E36*F36)+(G36*H36)+(I36*J36))*K36)+(SUM(C36*D36)+(E36*F36)+(G36*H36)+(I36*J36)))</f>
        <v>0</v>
      </c>
    </row>
    <row r="37" spans="1:12" ht="14.45" customHeight="1" x14ac:dyDescent="0.25">
      <c r="A37" s="392"/>
      <c r="B37" s="218"/>
      <c r="C37" s="156"/>
      <c r="D37" s="85"/>
      <c r="E37" s="156"/>
      <c r="F37" s="85"/>
      <c r="G37" s="156"/>
      <c r="H37" s="85"/>
      <c r="I37" s="156"/>
      <c r="J37" s="85"/>
      <c r="K37" s="155"/>
      <c r="L37" s="180">
        <f t="shared" si="2"/>
        <v>0</v>
      </c>
    </row>
    <row r="38" spans="1:12" ht="14.45" customHeight="1" x14ac:dyDescent="0.25">
      <c r="A38" s="392"/>
      <c r="B38" s="218"/>
      <c r="C38" s="156"/>
      <c r="D38" s="85"/>
      <c r="E38" s="156"/>
      <c r="F38" s="85"/>
      <c r="G38" s="156"/>
      <c r="H38" s="85"/>
      <c r="I38" s="156"/>
      <c r="J38" s="85"/>
      <c r="K38" s="155"/>
      <c r="L38" s="180">
        <f t="shared" si="2"/>
        <v>0</v>
      </c>
    </row>
    <row r="39" spans="1:12" ht="14.45" customHeight="1" x14ac:dyDescent="0.25">
      <c r="A39" s="392"/>
      <c r="B39" s="218"/>
      <c r="C39" s="156"/>
      <c r="D39" s="85"/>
      <c r="E39" s="156"/>
      <c r="F39" s="85"/>
      <c r="G39" s="156"/>
      <c r="H39" s="85"/>
      <c r="I39" s="156"/>
      <c r="J39" s="85"/>
      <c r="K39" s="155"/>
      <c r="L39" s="180">
        <f t="shared" si="2"/>
        <v>0</v>
      </c>
    </row>
    <row r="40" spans="1:12" ht="14.45" customHeight="1" x14ac:dyDescent="0.25">
      <c r="A40" s="392"/>
      <c r="B40" s="218"/>
      <c r="C40" s="156"/>
      <c r="D40" s="85"/>
      <c r="E40" s="156"/>
      <c r="F40" s="85"/>
      <c r="G40" s="156"/>
      <c r="H40" s="85"/>
      <c r="I40" s="156"/>
      <c r="J40" s="85"/>
      <c r="K40" s="155"/>
      <c r="L40" s="180">
        <f t="shared" ref="L40:L48" si="3">IF(K40="",(SUM(C40*D40)+(E40*F40)+(G40*H40)+(I40*J40)),((SUM(C40*D40)+(E40*F40)+(G40*H40)+(I40*J40))*K40)+(SUM(C40*D40)+(E40*F40)+(G40*H40)+(I40*J40)))</f>
        <v>0</v>
      </c>
    </row>
    <row r="41" spans="1:12" ht="14.45" customHeight="1" x14ac:dyDescent="0.25">
      <c r="A41" s="392"/>
      <c r="B41" s="218"/>
      <c r="C41" s="156"/>
      <c r="D41" s="85"/>
      <c r="E41" s="156"/>
      <c r="F41" s="85"/>
      <c r="G41" s="156"/>
      <c r="H41" s="85"/>
      <c r="I41" s="156"/>
      <c r="J41" s="85"/>
      <c r="K41" s="155"/>
      <c r="L41" s="180">
        <f t="shared" si="3"/>
        <v>0</v>
      </c>
    </row>
    <row r="42" spans="1:12" ht="14.45" customHeight="1" x14ac:dyDescent="0.25">
      <c r="A42" s="392"/>
      <c r="B42" s="218"/>
      <c r="C42" s="156"/>
      <c r="D42" s="85"/>
      <c r="E42" s="156"/>
      <c r="F42" s="85"/>
      <c r="G42" s="156"/>
      <c r="H42" s="85"/>
      <c r="I42" s="156"/>
      <c r="J42" s="85"/>
      <c r="K42" s="155"/>
      <c r="L42" s="180">
        <f t="shared" si="3"/>
        <v>0</v>
      </c>
    </row>
    <row r="43" spans="1:12" ht="14.45" customHeight="1" x14ac:dyDescent="0.25">
      <c r="A43" s="392"/>
      <c r="B43" s="218"/>
      <c r="C43" s="156"/>
      <c r="D43" s="85"/>
      <c r="E43" s="156"/>
      <c r="F43" s="85"/>
      <c r="G43" s="156"/>
      <c r="H43" s="85"/>
      <c r="I43" s="156"/>
      <c r="J43" s="85"/>
      <c r="K43" s="155"/>
      <c r="L43" s="180">
        <f t="shared" si="3"/>
        <v>0</v>
      </c>
    </row>
    <row r="44" spans="1:12" ht="14.45" customHeight="1" x14ac:dyDescent="0.25">
      <c r="A44" s="392"/>
      <c r="B44" s="218"/>
      <c r="C44" s="156"/>
      <c r="D44" s="85"/>
      <c r="E44" s="156"/>
      <c r="F44" s="85"/>
      <c r="G44" s="156"/>
      <c r="H44" s="85"/>
      <c r="I44" s="156"/>
      <c r="J44" s="85"/>
      <c r="K44" s="155"/>
      <c r="L44" s="180">
        <f t="shared" si="3"/>
        <v>0</v>
      </c>
    </row>
    <row r="45" spans="1:12" ht="14.45" customHeight="1" x14ac:dyDescent="0.25">
      <c r="A45" s="392"/>
      <c r="B45" s="218"/>
      <c r="C45" s="156"/>
      <c r="D45" s="85"/>
      <c r="E45" s="156"/>
      <c r="F45" s="85"/>
      <c r="G45" s="156"/>
      <c r="H45" s="85"/>
      <c r="I45" s="156"/>
      <c r="J45" s="85"/>
      <c r="K45" s="155"/>
      <c r="L45" s="180">
        <f t="shared" si="3"/>
        <v>0</v>
      </c>
    </row>
    <row r="46" spans="1:12" ht="14.45" customHeight="1" x14ac:dyDescent="0.25">
      <c r="A46" s="392"/>
      <c r="B46" s="218"/>
      <c r="C46" s="156"/>
      <c r="D46" s="85"/>
      <c r="E46" s="156"/>
      <c r="F46" s="85"/>
      <c r="G46" s="156"/>
      <c r="H46" s="85"/>
      <c r="I46" s="156"/>
      <c r="J46" s="85"/>
      <c r="K46" s="155"/>
      <c r="L46" s="180">
        <f t="shared" si="3"/>
        <v>0</v>
      </c>
    </row>
    <row r="47" spans="1:12" ht="14.45" customHeight="1" x14ac:dyDescent="0.25">
      <c r="A47" s="392"/>
      <c r="B47" s="218"/>
      <c r="C47" s="156"/>
      <c r="D47" s="85"/>
      <c r="E47" s="156"/>
      <c r="F47" s="85"/>
      <c r="G47" s="156"/>
      <c r="H47" s="85"/>
      <c r="I47" s="156"/>
      <c r="J47" s="85"/>
      <c r="K47" s="155"/>
      <c r="L47" s="180">
        <f t="shared" si="3"/>
        <v>0</v>
      </c>
    </row>
    <row r="48" spans="1:12" ht="14.45" customHeight="1" x14ac:dyDescent="0.25">
      <c r="A48" s="396"/>
      <c r="B48" s="310"/>
      <c r="C48" s="171"/>
      <c r="D48" s="89"/>
      <c r="E48" s="171"/>
      <c r="F48" s="89"/>
      <c r="G48" s="171"/>
      <c r="H48" s="89"/>
      <c r="I48" s="171"/>
      <c r="J48" s="89"/>
      <c r="K48" s="172"/>
      <c r="L48" s="181">
        <f t="shared" si="3"/>
        <v>0</v>
      </c>
    </row>
    <row r="49" spans="1:12" ht="14.45" customHeight="1" x14ac:dyDescent="0.25">
      <c r="A49" s="394" t="s">
        <v>137</v>
      </c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178">
        <f>SUM(L12:L48)</f>
        <v>0</v>
      </c>
    </row>
    <row r="50" spans="1:12" ht="14.45" customHeight="1" x14ac:dyDescent="0.25">
      <c r="A50" s="21"/>
      <c r="B50" s="79" t="s">
        <v>84</v>
      </c>
      <c r="C50" s="79"/>
      <c r="D50" s="79"/>
      <c r="E50" s="79"/>
      <c r="F50" s="79"/>
      <c r="G50" s="268" t="s">
        <v>105</v>
      </c>
      <c r="H50" s="268"/>
      <c r="I50" s="268"/>
      <c r="J50" s="269" t="str">
        <f>J1</f>
        <v>Auto Fill</v>
      </c>
      <c r="K50" s="269"/>
      <c r="L50" s="269"/>
    </row>
    <row r="51" spans="1:12" ht="14.45" customHeight="1" x14ac:dyDescent="0.25">
      <c r="A51" s="76"/>
      <c r="B51" s="2" t="s">
        <v>94</v>
      </c>
      <c r="C51" s="76"/>
      <c r="D51" s="76"/>
      <c r="E51" s="76"/>
      <c r="F51" s="271">
        <f>F2</f>
        <v>0</v>
      </c>
      <c r="G51" s="271"/>
      <c r="H51" s="268" t="s">
        <v>82</v>
      </c>
      <c r="I51" s="268"/>
      <c r="J51" s="270" t="str">
        <f>J2</f>
        <v>Auto Fill</v>
      </c>
      <c r="K51" s="270"/>
      <c r="L51" s="270"/>
    </row>
    <row r="52" spans="1:12" ht="14.45" customHeight="1" x14ac:dyDescent="0.25">
      <c r="A52" s="80"/>
      <c r="B52" s="80" t="s">
        <v>95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</row>
    <row r="53" spans="1:12" ht="14.45" customHeight="1" x14ac:dyDescent="0.25">
      <c r="A53" s="319" t="s">
        <v>70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20"/>
    </row>
    <row r="54" spans="1:12" ht="14.45" customHeight="1" x14ac:dyDescent="0.25">
      <c r="A54" s="34" t="s">
        <v>85</v>
      </c>
      <c r="B54" s="164" t="str">
        <f>B5</f>
        <v>AutoFill</v>
      </c>
      <c r="C54" s="78" t="s">
        <v>88</v>
      </c>
      <c r="D54" s="190" t="str">
        <f>D5</f>
        <v>Auto Fill</v>
      </c>
      <c r="E54" s="78" t="s">
        <v>93</v>
      </c>
      <c r="F54" s="133" t="str">
        <f>F5</f>
        <v>Auto Fill</v>
      </c>
      <c r="G54" s="72" t="s">
        <v>12</v>
      </c>
      <c r="H54" s="190" t="str">
        <f>H5</f>
        <v>Auto Fill</v>
      </c>
      <c r="I54" s="72" t="s">
        <v>100</v>
      </c>
      <c r="J54" s="387" t="str">
        <f>J5</f>
        <v>Auto Fill</v>
      </c>
      <c r="K54" s="388"/>
      <c r="L54" s="389"/>
    </row>
    <row r="55" spans="1:12" ht="14.45" customHeight="1" x14ac:dyDescent="0.25">
      <c r="A55" s="150" t="s">
        <v>17</v>
      </c>
      <c r="B55" s="380" t="str">
        <f>B6</f>
        <v>Auto Fill</v>
      </c>
      <c r="C55" s="380"/>
      <c r="D55" s="380"/>
      <c r="E55" s="380"/>
      <c r="F55" s="381"/>
      <c r="G55" s="36" t="s">
        <v>77</v>
      </c>
      <c r="H55" s="257" t="str">
        <f>H6</f>
        <v>Auto Fill</v>
      </c>
      <c r="I55" s="257"/>
      <c r="J55" s="257"/>
      <c r="K55" s="257"/>
      <c r="L55" s="258"/>
    </row>
    <row r="56" spans="1:12" ht="14.45" customHeight="1" x14ac:dyDescent="0.25">
      <c r="A56" s="36" t="s">
        <v>78</v>
      </c>
      <c r="B56" s="257" t="str">
        <f>B7</f>
        <v>Auto Fill</v>
      </c>
      <c r="C56" s="257"/>
      <c r="D56" s="257"/>
      <c r="E56" s="257"/>
      <c r="F56" s="258"/>
      <c r="G56" s="134" t="s">
        <v>104</v>
      </c>
      <c r="H56" s="251" t="str">
        <f>H7</f>
        <v>Auto Fill</v>
      </c>
      <c r="I56" s="251"/>
      <c r="J56" s="251"/>
      <c r="K56" s="251"/>
      <c r="L56" s="252"/>
    </row>
    <row r="57" spans="1:12" ht="14.45" customHeight="1" x14ac:dyDescent="0.25">
      <c r="A57" s="134" t="s">
        <v>45</v>
      </c>
      <c r="B57" s="251" t="str">
        <f>B8</f>
        <v>Auto Fill</v>
      </c>
      <c r="C57" s="251"/>
      <c r="D57" s="251"/>
      <c r="E57" s="251"/>
      <c r="F57" s="252"/>
      <c r="G57" s="135" t="s">
        <v>102</v>
      </c>
      <c r="H57" s="322" t="str">
        <f>H8</f>
        <v>Auto Fill</v>
      </c>
      <c r="I57" s="322"/>
      <c r="J57" s="322"/>
      <c r="K57" s="135" t="s">
        <v>103</v>
      </c>
      <c r="L57" s="136" t="str">
        <f>L8</f>
        <v>Auto Fill</v>
      </c>
    </row>
    <row r="58" spans="1:12" ht="14.45" customHeight="1" x14ac:dyDescent="0.25">
      <c r="A58" s="319" t="s">
        <v>129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20"/>
    </row>
    <row r="59" spans="1:12" ht="14.45" customHeight="1" x14ac:dyDescent="0.25">
      <c r="A59" s="226" t="s">
        <v>3</v>
      </c>
      <c r="B59" s="303"/>
      <c r="C59" s="314" t="s">
        <v>69</v>
      </c>
      <c r="D59" s="315"/>
      <c r="E59" s="315"/>
      <c r="F59" s="316"/>
      <c r="G59" s="148" t="s">
        <v>25</v>
      </c>
      <c r="H59" s="148" t="s">
        <v>27</v>
      </c>
      <c r="I59" s="148" t="s">
        <v>39</v>
      </c>
      <c r="J59" s="148" t="s">
        <v>37</v>
      </c>
      <c r="K59" s="148" t="s">
        <v>4</v>
      </c>
      <c r="L59" s="173" t="s">
        <v>1</v>
      </c>
    </row>
    <row r="60" spans="1:12" ht="14.45" customHeight="1" x14ac:dyDescent="0.25">
      <c r="A60" s="397"/>
      <c r="B60" s="305"/>
      <c r="C60" s="311"/>
      <c r="D60" s="312"/>
      <c r="E60" s="312"/>
      <c r="F60" s="313"/>
      <c r="G60" s="114"/>
      <c r="H60" s="115"/>
      <c r="I60" s="116">
        <f t="shared" ref="I60:I93" si="4">H60*G60</f>
        <v>0</v>
      </c>
      <c r="J60" s="114"/>
      <c r="K60" s="114"/>
      <c r="L60" s="174">
        <f t="shared" ref="L60:L93" si="5">IF(C60="",0,SUM(G60,I60:K60))</f>
        <v>0</v>
      </c>
    </row>
    <row r="61" spans="1:12" ht="14.45" customHeight="1" x14ac:dyDescent="0.25">
      <c r="A61" s="393"/>
      <c r="B61" s="293"/>
      <c r="C61" s="265"/>
      <c r="D61" s="266"/>
      <c r="E61" s="266"/>
      <c r="F61" s="267"/>
      <c r="G61" s="118"/>
      <c r="H61" s="119"/>
      <c r="I61" s="120">
        <f t="shared" si="4"/>
        <v>0</v>
      </c>
      <c r="J61" s="118"/>
      <c r="K61" s="118"/>
      <c r="L61" s="175">
        <f t="shared" si="5"/>
        <v>0</v>
      </c>
    </row>
    <row r="62" spans="1:12" ht="14.45" customHeight="1" x14ac:dyDescent="0.25">
      <c r="A62" s="393"/>
      <c r="B62" s="293"/>
      <c r="C62" s="265"/>
      <c r="D62" s="266"/>
      <c r="E62" s="266"/>
      <c r="F62" s="267"/>
      <c r="G62" s="118"/>
      <c r="H62" s="119"/>
      <c r="I62" s="120">
        <f t="shared" si="4"/>
        <v>0</v>
      </c>
      <c r="J62" s="118"/>
      <c r="K62" s="118"/>
      <c r="L62" s="175">
        <f t="shared" si="5"/>
        <v>0</v>
      </c>
    </row>
    <row r="63" spans="1:12" ht="14.45" customHeight="1" x14ac:dyDescent="0.25">
      <c r="A63" s="393"/>
      <c r="B63" s="293"/>
      <c r="C63" s="265"/>
      <c r="D63" s="266"/>
      <c r="E63" s="266"/>
      <c r="F63" s="267"/>
      <c r="G63" s="118"/>
      <c r="H63" s="119"/>
      <c r="I63" s="120">
        <f t="shared" si="4"/>
        <v>0</v>
      </c>
      <c r="J63" s="118"/>
      <c r="K63" s="118"/>
      <c r="L63" s="175">
        <f t="shared" si="5"/>
        <v>0</v>
      </c>
    </row>
    <row r="64" spans="1:12" ht="14.45" customHeight="1" x14ac:dyDescent="0.25">
      <c r="A64" s="393"/>
      <c r="B64" s="293"/>
      <c r="C64" s="265"/>
      <c r="D64" s="266"/>
      <c r="E64" s="266"/>
      <c r="F64" s="267"/>
      <c r="G64" s="118"/>
      <c r="H64" s="119"/>
      <c r="I64" s="120">
        <f t="shared" si="4"/>
        <v>0</v>
      </c>
      <c r="J64" s="118"/>
      <c r="K64" s="118"/>
      <c r="L64" s="175">
        <f t="shared" si="5"/>
        <v>0</v>
      </c>
    </row>
    <row r="65" spans="1:12" ht="14.45" customHeight="1" x14ac:dyDescent="0.25">
      <c r="A65" s="393"/>
      <c r="B65" s="293"/>
      <c r="C65" s="265"/>
      <c r="D65" s="266"/>
      <c r="E65" s="266"/>
      <c r="F65" s="267"/>
      <c r="G65" s="118"/>
      <c r="H65" s="119"/>
      <c r="I65" s="120">
        <f t="shared" si="4"/>
        <v>0</v>
      </c>
      <c r="J65" s="118"/>
      <c r="K65" s="118"/>
      <c r="L65" s="175">
        <f t="shared" si="5"/>
        <v>0</v>
      </c>
    </row>
    <row r="66" spans="1:12" ht="14.45" customHeight="1" x14ac:dyDescent="0.25">
      <c r="A66" s="393"/>
      <c r="B66" s="293"/>
      <c r="C66" s="265"/>
      <c r="D66" s="266"/>
      <c r="E66" s="266"/>
      <c r="F66" s="267"/>
      <c r="G66" s="118"/>
      <c r="H66" s="119"/>
      <c r="I66" s="120">
        <f t="shared" si="4"/>
        <v>0</v>
      </c>
      <c r="J66" s="118"/>
      <c r="K66" s="118"/>
      <c r="L66" s="175">
        <f t="shared" si="5"/>
        <v>0</v>
      </c>
    </row>
    <row r="67" spans="1:12" ht="14.45" customHeight="1" x14ac:dyDescent="0.25">
      <c r="A67" s="393"/>
      <c r="B67" s="293"/>
      <c r="C67" s="265"/>
      <c r="D67" s="266"/>
      <c r="E67" s="266"/>
      <c r="F67" s="267"/>
      <c r="G67" s="118"/>
      <c r="H67" s="119"/>
      <c r="I67" s="120">
        <f t="shared" si="4"/>
        <v>0</v>
      </c>
      <c r="J67" s="118"/>
      <c r="K67" s="118"/>
      <c r="L67" s="175">
        <f t="shared" si="5"/>
        <v>0</v>
      </c>
    </row>
    <row r="68" spans="1:12" ht="14.45" customHeight="1" x14ac:dyDescent="0.25">
      <c r="A68" s="393"/>
      <c r="B68" s="293"/>
      <c r="C68" s="265"/>
      <c r="D68" s="266"/>
      <c r="E68" s="266"/>
      <c r="F68" s="267"/>
      <c r="G68" s="118"/>
      <c r="H68" s="119"/>
      <c r="I68" s="120">
        <f t="shared" si="4"/>
        <v>0</v>
      </c>
      <c r="J68" s="118"/>
      <c r="K68" s="118"/>
      <c r="L68" s="175">
        <f t="shared" si="5"/>
        <v>0</v>
      </c>
    </row>
    <row r="69" spans="1:12" ht="14.45" customHeight="1" x14ac:dyDescent="0.25">
      <c r="A69" s="393"/>
      <c r="B69" s="293"/>
      <c r="C69" s="265"/>
      <c r="D69" s="266"/>
      <c r="E69" s="266"/>
      <c r="F69" s="267"/>
      <c r="G69" s="118"/>
      <c r="H69" s="119"/>
      <c r="I69" s="120">
        <f t="shared" si="4"/>
        <v>0</v>
      </c>
      <c r="J69" s="118"/>
      <c r="K69" s="118"/>
      <c r="L69" s="175">
        <f t="shared" si="5"/>
        <v>0</v>
      </c>
    </row>
    <row r="70" spans="1:12" ht="14.45" customHeight="1" x14ac:dyDescent="0.25">
      <c r="A70" s="393"/>
      <c r="B70" s="293"/>
      <c r="C70" s="265"/>
      <c r="D70" s="266"/>
      <c r="E70" s="266"/>
      <c r="F70" s="267"/>
      <c r="G70" s="118"/>
      <c r="H70" s="119"/>
      <c r="I70" s="120">
        <f t="shared" si="4"/>
        <v>0</v>
      </c>
      <c r="J70" s="118"/>
      <c r="K70" s="118"/>
      <c r="L70" s="175">
        <f t="shared" si="5"/>
        <v>0</v>
      </c>
    </row>
    <row r="71" spans="1:12" ht="14.45" customHeight="1" x14ac:dyDescent="0.25">
      <c r="A71" s="393"/>
      <c r="B71" s="293"/>
      <c r="C71" s="265"/>
      <c r="D71" s="266"/>
      <c r="E71" s="266"/>
      <c r="F71" s="267"/>
      <c r="G71" s="118"/>
      <c r="H71" s="119"/>
      <c r="I71" s="120">
        <f t="shared" si="4"/>
        <v>0</v>
      </c>
      <c r="J71" s="118"/>
      <c r="K71" s="118"/>
      <c r="L71" s="175">
        <f t="shared" si="5"/>
        <v>0</v>
      </c>
    </row>
    <row r="72" spans="1:12" ht="14.45" customHeight="1" x14ac:dyDescent="0.25">
      <c r="A72" s="393"/>
      <c r="B72" s="293"/>
      <c r="C72" s="265"/>
      <c r="D72" s="266"/>
      <c r="E72" s="266"/>
      <c r="F72" s="267"/>
      <c r="G72" s="118"/>
      <c r="H72" s="119"/>
      <c r="I72" s="120">
        <f t="shared" si="4"/>
        <v>0</v>
      </c>
      <c r="J72" s="118"/>
      <c r="K72" s="118"/>
      <c r="L72" s="175">
        <f t="shared" si="5"/>
        <v>0</v>
      </c>
    </row>
    <row r="73" spans="1:12" ht="14.45" customHeight="1" x14ac:dyDescent="0.25">
      <c r="A73" s="393"/>
      <c r="B73" s="293"/>
      <c r="C73" s="265"/>
      <c r="D73" s="266"/>
      <c r="E73" s="266"/>
      <c r="F73" s="267"/>
      <c r="G73" s="118"/>
      <c r="H73" s="119"/>
      <c r="I73" s="120">
        <f t="shared" si="4"/>
        <v>0</v>
      </c>
      <c r="J73" s="118"/>
      <c r="K73" s="118"/>
      <c r="L73" s="175">
        <f t="shared" si="5"/>
        <v>0</v>
      </c>
    </row>
    <row r="74" spans="1:12" ht="14.45" customHeight="1" x14ac:dyDescent="0.25">
      <c r="A74" s="393"/>
      <c r="B74" s="293"/>
      <c r="C74" s="265"/>
      <c r="D74" s="266"/>
      <c r="E74" s="266"/>
      <c r="F74" s="267"/>
      <c r="G74" s="118"/>
      <c r="H74" s="119"/>
      <c r="I74" s="120">
        <f t="shared" si="4"/>
        <v>0</v>
      </c>
      <c r="J74" s="118"/>
      <c r="K74" s="118"/>
      <c r="L74" s="175">
        <f t="shared" si="5"/>
        <v>0</v>
      </c>
    </row>
    <row r="75" spans="1:12" ht="14.45" customHeight="1" x14ac:dyDescent="0.25">
      <c r="A75" s="393"/>
      <c r="B75" s="293"/>
      <c r="C75" s="265"/>
      <c r="D75" s="266"/>
      <c r="E75" s="266"/>
      <c r="F75" s="267"/>
      <c r="G75" s="118"/>
      <c r="H75" s="119"/>
      <c r="I75" s="120">
        <f t="shared" si="4"/>
        <v>0</v>
      </c>
      <c r="J75" s="118"/>
      <c r="K75" s="118"/>
      <c r="L75" s="175">
        <f t="shared" si="5"/>
        <v>0</v>
      </c>
    </row>
    <row r="76" spans="1:12" ht="14.45" customHeight="1" x14ac:dyDescent="0.25">
      <c r="A76" s="393"/>
      <c r="B76" s="293"/>
      <c r="C76" s="265"/>
      <c r="D76" s="266"/>
      <c r="E76" s="266"/>
      <c r="F76" s="267"/>
      <c r="G76" s="118"/>
      <c r="H76" s="119"/>
      <c r="I76" s="120">
        <f t="shared" si="4"/>
        <v>0</v>
      </c>
      <c r="J76" s="118"/>
      <c r="K76" s="118"/>
      <c r="L76" s="175">
        <f t="shared" si="5"/>
        <v>0</v>
      </c>
    </row>
    <row r="77" spans="1:12" ht="14.45" customHeight="1" x14ac:dyDescent="0.25">
      <c r="A77" s="393"/>
      <c r="B77" s="293"/>
      <c r="C77" s="265"/>
      <c r="D77" s="266"/>
      <c r="E77" s="266"/>
      <c r="F77" s="267"/>
      <c r="G77" s="118"/>
      <c r="H77" s="119"/>
      <c r="I77" s="120">
        <f t="shared" ref="I77:I90" si="6">H77*G77</f>
        <v>0</v>
      </c>
      <c r="J77" s="118"/>
      <c r="K77" s="118"/>
      <c r="L77" s="175">
        <f t="shared" ref="L77:L90" si="7">IF(C77="",0,SUM(G77,I77:K77))</f>
        <v>0</v>
      </c>
    </row>
    <row r="78" spans="1:12" ht="14.45" customHeight="1" x14ac:dyDescent="0.25">
      <c r="A78" s="393"/>
      <c r="B78" s="293"/>
      <c r="C78" s="265"/>
      <c r="D78" s="266"/>
      <c r="E78" s="266"/>
      <c r="F78" s="267"/>
      <c r="G78" s="118"/>
      <c r="H78" s="119"/>
      <c r="I78" s="120">
        <f t="shared" si="6"/>
        <v>0</v>
      </c>
      <c r="J78" s="118"/>
      <c r="K78" s="118"/>
      <c r="L78" s="175">
        <f t="shared" si="7"/>
        <v>0</v>
      </c>
    </row>
    <row r="79" spans="1:12" ht="14.45" customHeight="1" x14ac:dyDescent="0.25">
      <c r="A79" s="393"/>
      <c r="B79" s="293"/>
      <c r="C79" s="265"/>
      <c r="D79" s="266"/>
      <c r="E79" s="266"/>
      <c r="F79" s="267"/>
      <c r="G79" s="118"/>
      <c r="H79" s="119"/>
      <c r="I79" s="120">
        <f t="shared" si="6"/>
        <v>0</v>
      </c>
      <c r="J79" s="118"/>
      <c r="K79" s="118"/>
      <c r="L79" s="175">
        <f t="shared" si="7"/>
        <v>0</v>
      </c>
    </row>
    <row r="80" spans="1:12" ht="14.45" customHeight="1" x14ac:dyDescent="0.25">
      <c r="A80" s="393"/>
      <c r="B80" s="293"/>
      <c r="C80" s="265"/>
      <c r="D80" s="266"/>
      <c r="E80" s="266"/>
      <c r="F80" s="267"/>
      <c r="G80" s="118"/>
      <c r="H80" s="119"/>
      <c r="I80" s="120">
        <f t="shared" si="6"/>
        <v>0</v>
      </c>
      <c r="J80" s="118"/>
      <c r="K80" s="118"/>
      <c r="L80" s="175">
        <f t="shared" si="7"/>
        <v>0</v>
      </c>
    </row>
    <row r="81" spans="1:12" ht="14.45" customHeight="1" x14ac:dyDescent="0.25">
      <c r="A81" s="393"/>
      <c r="B81" s="293"/>
      <c r="C81" s="265"/>
      <c r="D81" s="266"/>
      <c r="E81" s="266"/>
      <c r="F81" s="267"/>
      <c r="G81" s="118"/>
      <c r="H81" s="119"/>
      <c r="I81" s="120">
        <f t="shared" si="6"/>
        <v>0</v>
      </c>
      <c r="J81" s="118"/>
      <c r="K81" s="118"/>
      <c r="L81" s="175">
        <f t="shared" si="7"/>
        <v>0</v>
      </c>
    </row>
    <row r="82" spans="1:12" ht="14.45" customHeight="1" x14ac:dyDescent="0.25">
      <c r="A82" s="393"/>
      <c r="B82" s="293"/>
      <c r="C82" s="265"/>
      <c r="D82" s="266"/>
      <c r="E82" s="266"/>
      <c r="F82" s="267"/>
      <c r="G82" s="118"/>
      <c r="H82" s="119"/>
      <c r="I82" s="120">
        <f t="shared" si="6"/>
        <v>0</v>
      </c>
      <c r="J82" s="118"/>
      <c r="K82" s="118"/>
      <c r="L82" s="175">
        <f t="shared" si="7"/>
        <v>0</v>
      </c>
    </row>
    <row r="83" spans="1:12" ht="14.45" customHeight="1" x14ac:dyDescent="0.25">
      <c r="A83" s="393"/>
      <c r="B83" s="293"/>
      <c r="C83" s="265"/>
      <c r="D83" s="266"/>
      <c r="E83" s="266"/>
      <c r="F83" s="267"/>
      <c r="G83" s="118"/>
      <c r="H83" s="119"/>
      <c r="I83" s="120">
        <f t="shared" si="6"/>
        <v>0</v>
      </c>
      <c r="J83" s="118"/>
      <c r="K83" s="118"/>
      <c r="L83" s="175">
        <f t="shared" si="7"/>
        <v>0</v>
      </c>
    </row>
    <row r="84" spans="1:12" ht="14.45" customHeight="1" x14ac:dyDescent="0.25">
      <c r="A84" s="393"/>
      <c r="B84" s="293"/>
      <c r="C84" s="265"/>
      <c r="D84" s="266"/>
      <c r="E84" s="266"/>
      <c r="F84" s="267"/>
      <c r="G84" s="118"/>
      <c r="H84" s="119"/>
      <c r="I84" s="120">
        <f t="shared" si="6"/>
        <v>0</v>
      </c>
      <c r="J84" s="118"/>
      <c r="K84" s="118"/>
      <c r="L84" s="175">
        <f t="shared" si="7"/>
        <v>0</v>
      </c>
    </row>
    <row r="85" spans="1:12" ht="14.45" customHeight="1" x14ac:dyDescent="0.25">
      <c r="A85" s="393"/>
      <c r="B85" s="293"/>
      <c r="C85" s="265"/>
      <c r="D85" s="266"/>
      <c r="E85" s="266"/>
      <c r="F85" s="267"/>
      <c r="G85" s="118"/>
      <c r="H85" s="119"/>
      <c r="I85" s="120">
        <f t="shared" si="6"/>
        <v>0</v>
      </c>
      <c r="J85" s="118"/>
      <c r="K85" s="118"/>
      <c r="L85" s="175">
        <f t="shared" si="7"/>
        <v>0</v>
      </c>
    </row>
    <row r="86" spans="1:12" ht="14.45" customHeight="1" x14ac:dyDescent="0.25">
      <c r="A86" s="393"/>
      <c r="B86" s="293"/>
      <c r="C86" s="265"/>
      <c r="D86" s="266"/>
      <c r="E86" s="266"/>
      <c r="F86" s="267"/>
      <c r="G86" s="118"/>
      <c r="H86" s="119"/>
      <c r="I86" s="120">
        <f t="shared" si="6"/>
        <v>0</v>
      </c>
      <c r="J86" s="118"/>
      <c r="K86" s="118"/>
      <c r="L86" s="175">
        <f t="shared" si="7"/>
        <v>0</v>
      </c>
    </row>
    <row r="87" spans="1:12" ht="14.45" customHeight="1" x14ac:dyDescent="0.25">
      <c r="A87" s="393"/>
      <c r="B87" s="293"/>
      <c r="C87" s="265"/>
      <c r="D87" s="266"/>
      <c r="E87" s="266"/>
      <c r="F87" s="267"/>
      <c r="G87" s="118"/>
      <c r="H87" s="119"/>
      <c r="I87" s="120">
        <f t="shared" si="6"/>
        <v>0</v>
      </c>
      <c r="J87" s="118"/>
      <c r="K87" s="118"/>
      <c r="L87" s="175">
        <f t="shared" si="7"/>
        <v>0</v>
      </c>
    </row>
    <row r="88" spans="1:12" ht="14.45" customHeight="1" x14ac:dyDescent="0.25">
      <c r="A88" s="393"/>
      <c r="B88" s="293"/>
      <c r="C88" s="265"/>
      <c r="D88" s="266"/>
      <c r="E88" s="266"/>
      <c r="F88" s="267"/>
      <c r="G88" s="118"/>
      <c r="H88" s="119"/>
      <c r="I88" s="120">
        <f t="shared" si="6"/>
        <v>0</v>
      </c>
      <c r="J88" s="118"/>
      <c r="K88" s="118"/>
      <c r="L88" s="175">
        <f t="shared" si="7"/>
        <v>0</v>
      </c>
    </row>
    <row r="89" spans="1:12" ht="14.45" customHeight="1" x14ac:dyDescent="0.25">
      <c r="A89" s="393"/>
      <c r="B89" s="293"/>
      <c r="C89" s="265"/>
      <c r="D89" s="266"/>
      <c r="E89" s="266"/>
      <c r="F89" s="267"/>
      <c r="G89" s="118"/>
      <c r="H89" s="119"/>
      <c r="I89" s="120">
        <f t="shared" si="6"/>
        <v>0</v>
      </c>
      <c r="J89" s="118"/>
      <c r="K89" s="118"/>
      <c r="L89" s="175">
        <f t="shared" si="7"/>
        <v>0</v>
      </c>
    </row>
    <row r="90" spans="1:12" ht="14.45" customHeight="1" x14ac:dyDescent="0.25">
      <c r="A90" s="393"/>
      <c r="B90" s="293"/>
      <c r="C90" s="265"/>
      <c r="D90" s="266"/>
      <c r="E90" s="266"/>
      <c r="F90" s="267"/>
      <c r="G90" s="118"/>
      <c r="H90" s="119"/>
      <c r="I90" s="120">
        <f t="shared" si="6"/>
        <v>0</v>
      </c>
      <c r="J90" s="118"/>
      <c r="K90" s="118"/>
      <c r="L90" s="175">
        <f t="shared" si="7"/>
        <v>0</v>
      </c>
    </row>
    <row r="91" spans="1:12" ht="14.45" customHeight="1" x14ac:dyDescent="0.25">
      <c r="A91" s="393"/>
      <c r="B91" s="293"/>
      <c r="C91" s="265"/>
      <c r="D91" s="266"/>
      <c r="E91" s="266"/>
      <c r="F91" s="267"/>
      <c r="G91" s="118"/>
      <c r="H91" s="119"/>
      <c r="I91" s="120">
        <f t="shared" si="4"/>
        <v>0</v>
      </c>
      <c r="J91" s="118"/>
      <c r="K91" s="118"/>
      <c r="L91" s="175">
        <f t="shared" si="5"/>
        <v>0</v>
      </c>
    </row>
    <row r="92" spans="1:12" ht="14.45" customHeight="1" x14ac:dyDescent="0.25">
      <c r="A92" s="393"/>
      <c r="B92" s="293"/>
      <c r="C92" s="265"/>
      <c r="D92" s="266"/>
      <c r="E92" s="266"/>
      <c r="F92" s="267"/>
      <c r="G92" s="118"/>
      <c r="H92" s="119"/>
      <c r="I92" s="120">
        <f t="shared" si="4"/>
        <v>0</v>
      </c>
      <c r="J92" s="118"/>
      <c r="K92" s="118"/>
      <c r="L92" s="175">
        <f t="shared" si="5"/>
        <v>0</v>
      </c>
    </row>
    <row r="93" spans="1:12" ht="14.45" customHeight="1" x14ac:dyDescent="0.25">
      <c r="A93" s="393"/>
      <c r="B93" s="293"/>
      <c r="C93" s="265"/>
      <c r="D93" s="266"/>
      <c r="E93" s="266"/>
      <c r="F93" s="267"/>
      <c r="G93" s="118"/>
      <c r="H93" s="119"/>
      <c r="I93" s="120">
        <f t="shared" si="4"/>
        <v>0</v>
      </c>
      <c r="J93" s="118"/>
      <c r="K93" s="118"/>
      <c r="L93" s="175">
        <f t="shared" si="5"/>
        <v>0</v>
      </c>
    </row>
    <row r="94" spans="1:12" ht="14.45" customHeight="1" x14ac:dyDescent="0.25">
      <c r="A94" s="393"/>
      <c r="B94" s="293"/>
      <c r="C94" s="265"/>
      <c r="D94" s="266"/>
      <c r="E94" s="266"/>
      <c r="F94" s="267"/>
      <c r="G94" s="118"/>
      <c r="H94" s="119"/>
      <c r="I94" s="120">
        <f t="shared" ref="I94:I96" si="8">H94*G94</f>
        <v>0</v>
      </c>
      <c r="J94" s="118"/>
      <c r="K94" s="118"/>
      <c r="L94" s="175">
        <f t="shared" ref="L94:L96" si="9">IF(C94="",0,SUM(G94,I94:K94))</f>
        <v>0</v>
      </c>
    </row>
    <row r="95" spans="1:12" ht="14.45" customHeight="1" x14ac:dyDescent="0.25">
      <c r="A95" s="393"/>
      <c r="B95" s="293"/>
      <c r="C95" s="265"/>
      <c r="D95" s="266"/>
      <c r="E95" s="266"/>
      <c r="F95" s="267"/>
      <c r="G95" s="118"/>
      <c r="H95" s="119"/>
      <c r="I95" s="120">
        <f t="shared" si="8"/>
        <v>0</v>
      </c>
      <c r="J95" s="118"/>
      <c r="K95" s="118"/>
      <c r="L95" s="175">
        <f t="shared" si="9"/>
        <v>0</v>
      </c>
    </row>
    <row r="96" spans="1:12" ht="14.45" customHeight="1" x14ac:dyDescent="0.25">
      <c r="A96" s="393"/>
      <c r="B96" s="293"/>
      <c r="C96" s="265"/>
      <c r="D96" s="266"/>
      <c r="E96" s="266"/>
      <c r="F96" s="267"/>
      <c r="G96" s="118"/>
      <c r="H96" s="119"/>
      <c r="I96" s="120">
        <f t="shared" si="8"/>
        <v>0</v>
      </c>
      <c r="J96" s="118"/>
      <c r="K96" s="118"/>
      <c r="L96" s="175">
        <f t="shared" si="9"/>
        <v>0</v>
      </c>
    </row>
    <row r="97" spans="1:12" ht="14.45" customHeight="1" x14ac:dyDescent="0.25">
      <c r="A97" s="394" t="s">
        <v>138</v>
      </c>
      <c r="B97" s="395"/>
      <c r="C97" s="395"/>
      <c r="D97" s="395"/>
      <c r="E97" s="395"/>
      <c r="F97" s="395"/>
      <c r="G97" s="395"/>
      <c r="H97" s="395"/>
      <c r="I97" s="395"/>
      <c r="J97" s="395"/>
      <c r="K97" s="395"/>
      <c r="L97" s="177">
        <f>SUM(L60:L96)</f>
        <v>0</v>
      </c>
    </row>
    <row r="98" spans="1:12" ht="14.45" customHeight="1" x14ac:dyDescent="0.25">
      <c r="A98" s="390" t="s">
        <v>139</v>
      </c>
      <c r="B98" s="391"/>
      <c r="C98" s="391"/>
      <c r="D98" s="391"/>
      <c r="E98" s="391"/>
      <c r="F98" s="391"/>
      <c r="G98" s="391"/>
      <c r="H98" s="391"/>
      <c r="I98" s="391"/>
      <c r="J98" s="391"/>
      <c r="K98" s="391"/>
      <c r="L98" s="176">
        <f>L97+L49</f>
        <v>0</v>
      </c>
    </row>
  </sheetData>
  <sheetProtection sheet="1" objects="1" scenarios="1" selectLockedCells="1"/>
  <mergeCells count="151">
    <mergeCell ref="G1:I1"/>
    <mergeCell ref="J1:L1"/>
    <mergeCell ref="F2:G2"/>
    <mergeCell ref="H2:I2"/>
    <mergeCell ref="J2:L2"/>
    <mergeCell ref="A4:L4"/>
    <mergeCell ref="A9:L9"/>
    <mergeCell ref="L10:L11"/>
    <mergeCell ref="A12:B12"/>
    <mergeCell ref="J5:L5"/>
    <mergeCell ref="B6:F6"/>
    <mergeCell ref="H6:L6"/>
    <mergeCell ref="B7:F7"/>
    <mergeCell ref="H7:L7"/>
    <mergeCell ref="B8:F8"/>
    <mergeCell ref="H8:J8"/>
    <mergeCell ref="A10:B11"/>
    <mergeCell ref="C10:D10"/>
    <mergeCell ref="E10:F10"/>
    <mergeCell ref="G10:H10"/>
    <mergeCell ref="I10:J10"/>
    <mergeCell ref="K10:K11"/>
    <mergeCell ref="A97:K97"/>
    <mergeCell ref="J51:L51"/>
    <mergeCell ref="A59:B59"/>
    <mergeCell ref="C59:F59"/>
    <mergeCell ref="A60:B60"/>
    <mergeCell ref="C60:F60"/>
    <mergeCell ref="A58:L58"/>
    <mergeCell ref="A93:B93"/>
    <mergeCell ref="C93:F93"/>
    <mergeCell ref="A94:B94"/>
    <mergeCell ref="A61:B61"/>
    <mergeCell ref="C61:F61"/>
    <mergeCell ref="A91:B91"/>
    <mergeCell ref="C91:F91"/>
    <mergeCell ref="A92:B92"/>
    <mergeCell ref="C92:F92"/>
    <mergeCell ref="B56:F56"/>
    <mergeCell ref="H56:L56"/>
    <mergeCell ref="B57:F57"/>
    <mergeCell ref="H57:J57"/>
    <mergeCell ref="A83:B83"/>
    <mergeCell ref="C83:F83"/>
    <mergeCell ref="C68:F68"/>
    <mergeCell ref="A69:B69"/>
    <mergeCell ref="A34:B34"/>
    <mergeCell ref="A40:B40"/>
    <mergeCell ref="A41:B41"/>
    <mergeCell ref="A42:B42"/>
    <mergeCell ref="A36:B36"/>
    <mergeCell ref="A35:B35"/>
    <mergeCell ref="A96:B96"/>
    <mergeCell ref="C96:F96"/>
    <mergeCell ref="G50:I50"/>
    <mergeCell ref="C94:F94"/>
    <mergeCell ref="A95:B95"/>
    <mergeCell ref="C95:F95"/>
    <mergeCell ref="H51:I51"/>
    <mergeCell ref="F51:G51"/>
    <mergeCell ref="A53:L53"/>
    <mergeCell ref="J54:L54"/>
    <mergeCell ref="A37:B37"/>
    <mergeCell ref="A38:B38"/>
    <mergeCell ref="A39:B39"/>
    <mergeCell ref="A77:B77"/>
    <mergeCell ref="C77:F77"/>
    <mergeCell ref="A78:B78"/>
    <mergeCell ref="C78:F78"/>
    <mergeCell ref="A48:B48"/>
    <mergeCell ref="A13:B13"/>
    <mergeCell ref="A29:B29"/>
    <mergeCell ref="A30:B30"/>
    <mergeCell ref="A31:B31"/>
    <mergeCell ref="A32:B32"/>
    <mergeCell ref="A33:B3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9:K49"/>
    <mergeCell ref="A45:B45"/>
    <mergeCell ref="A46:B46"/>
    <mergeCell ref="A47:B47"/>
    <mergeCell ref="A43:B43"/>
    <mergeCell ref="A44:B44"/>
    <mergeCell ref="J50:L50"/>
    <mergeCell ref="B55:F55"/>
    <mergeCell ref="H55:L55"/>
    <mergeCell ref="C69:F69"/>
    <mergeCell ref="A70:B70"/>
    <mergeCell ref="C70:F70"/>
    <mergeCell ref="A65:B65"/>
    <mergeCell ref="C65:F65"/>
    <mergeCell ref="A80:B80"/>
    <mergeCell ref="C80:F80"/>
    <mergeCell ref="A81:B81"/>
    <mergeCell ref="C81:F81"/>
    <mergeCell ref="A74:B74"/>
    <mergeCell ref="C74:F74"/>
    <mergeCell ref="A75:B75"/>
    <mergeCell ref="C75:F75"/>
    <mergeCell ref="A71:B71"/>
    <mergeCell ref="C71:F71"/>
    <mergeCell ref="A72:B72"/>
    <mergeCell ref="C72:F72"/>
    <mergeCell ref="A73:B73"/>
    <mergeCell ref="C73:F73"/>
    <mergeCell ref="A68:B68"/>
    <mergeCell ref="A82:B82"/>
    <mergeCell ref="C82:F82"/>
    <mergeCell ref="C89:F89"/>
    <mergeCell ref="A79:B79"/>
    <mergeCell ref="C79:F79"/>
    <mergeCell ref="A85:B85"/>
    <mergeCell ref="C85:F85"/>
    <mergeCell ref="A86:B86"/>
    <mergeCell ref="C86:F86"/>
    <mergeCell ref="A87:B87"/>
    <mergeCell ref="C87:F87"/>
    <mergeCell ref="A84:B84"/>
    <mergeCell ref="C84:F84"/>
    <mergeCell ref="A98:K98"/>
    <mergeCell ref="A23:B23"/>
    <mergeCell ref="A24:B24"/>
    <mergeCell ref="A25:B25"/>
    <mergeCell ref="A26:B26"/>
    <mergeCell ref="A27:B27"/>
    <mergeCell ref="A28:B28"/>
    <mergeCell ref="A76:B76"/>
    <mergeCell ref="C76:F76"/>
    <mergeCell ref="A66:B66"/>
    <mergeCell ref="C66:F66"/>
    <mergeCell ref="A67:B67"/>
    <mergeCell ref="C67:F67"/>
    <mergeCell ref="A62:B62"/>
    <mergeCell ref="C62:F62"/>
    <mergeCell ref="A63:B63"/>
    <mergeCell ref="C63:F63"/>
    <mergeCell ref="A64:B64"/>
    <mergeCell ref="C64:F64"/>
    <mergeCell ref="A88:B88"/>
    <mergeCell ref="C88:F88"/>
    <mergeCell ref="A89:B89"/>
    <mergeCell ref="A90:B90"/>
    <mergeCell ref="C90:F90"/>
  </mergeCells>
  <conditionalFormatting sqref="A12 G94:H96 A94:C96 J94:K96 A17:A19 C17:K19 G84:H86 A84:C86 J84:K86">
    <cfRule type="containsBlanks" dxfId="43" priority="34" stopIfTrue="1">
      <formula>LEN(TRIM(A12))=0</formula>
    </cfRule>
  </conditionalFormatting>
  <conditionalFormatting sqref="J60:K60 A60:C60 G60:H60">
    <cfRule type="containsBlanks" dxfId="42" priority="33" stopIfTrue="1">
      <formula>LEN(TRIM(A60))=0</formula>
    </cfRule>
  </conditionalFormatting>
  <conditionalFormatting sqref="C12:K12">
    <cfRule type="containsBlanks" dxfId="41" priority="32" stopIfTrue="1">
      <formula>LEN(TRIM(C12))=0</formula>
    </cfRule>
  </conditionalFormatting>
  <conditionalFormatting sqref="A13">
    <cfRule type="containsBlanks" dxfId="40" priority="26" stopIfTrue="1">
      <formula>LEN(TRIM(A13))=0</formula>
    </cfRule>
  </conditionalFormatting>
  <conditionalFormatting sqref="C13:K13">
    <cfRule type="containsBlanks" dxfId="39" priority="25" stopIfTrue="1">
      <formula>LEN(TRIM(C13))=0</formula>
    </cfRule>
  </conditionalFormatting>
  <conditionalFormatting sqref="G61:H61 A61:C61 J61:K61 J91:K93 A91:C93 G91:H93">
    <cfRule type="containsBlanks" dxfId="38" priority="23" stopIfTrue="1">
      <formula>LEN(TRIM(A61))=0</formula>
    </cfRule>
  </conditionalFormatting>
  <conditionalFormatting sqref="G87:H90 A87:C90 J87:K90">
    <cfRule type="containsBlanks" dxfId="37" priority="22" stopIfTrue="1">
      <formula>LEN(TRIM(A87))=0</formula>
    </cfRule>
  </conditionalFormatting>
  <conditionalFormatting sqref="J62:K64 A62:C64 G62:H64">
    <cfRule type="containsBlanks" dxfId="36" priority="15" stopIfTrue="1">
      <formula>LEN(TRIM(A62))=0</formula>
    </cfRule>
  </conditionalFormatting>
  <conditionalFormatting sqref="G80:H83 A80:C83 J80:K83">
    <cfRule type="containsBlanks" dxfId="35" priority="20" stopIfTrue="1">
      <formula>LEN(TRIM(A80))=0</formula>
    </cfRule>
  </conditionalFormatting>
  <conditionalFormatting sqref="J77:K79 A77:C79 G77:H79">
    <cfRule type="containsBlanks" dxfId="34" priority="19" stopIfTrue="1">
      <formula>LEN(TRIM(A77))=0</formula>
    </cfRule>
  </conditionalFormatting>
  <conditionalFormatting sqref="G73:H76 A73:C76 J73:K76">
    <cfRule type="containsBlanks" dxfId="33" priority="18" stopIfTrue="1">
      <formula>LEN(TRIM(A73))=0</formula>
    </cfRule>
  </conditionalFormatting>
  <conditionalFormatting sqref="G69:H72 A69:C72 J69:K72">
    <cfRule type="containsBlanks" dxfId="32" priority="17" stopIfTrue="1">
      <formula>LEN(TRIM(A69))=0</formula>
    </cfRule>
  </conditionalFormatting>
  <conditionalFormatting sqref="G65:H68 A65:C68 J65:K68">
    <cfRule type="containsBlanks" dxfId="31" priority="16" stopIfTrue="1">
      <formula>LEN(TRIM(A65))=0</formula>
    </cfRule>
  </conditionalFormatting>
  <conditionalFormatting sqref="A24:A26">
    <cfRule type="containsBlanks" dxfId="30" priority="14" stopIfTrue="1">
      <formula>LEN(TRIM(A24))=0</formula>
    </cfRule>
  </conditionalFormatting>
  <conditionalFormatting sqref="C24:K26">
    <cfRule type="containsBlanks" dxfId="29" priority="13" stopIfTrue="1">
      <formula>LEN(TRIM(C24))=0</formula>
    </cfRule>
  </conditionalFormatting>
  <conditionalFormatting sqref="A20:A23">
    <cfRule type="containsBlanks" dxfId="28" priority="12" stopIfTrue="1">
      <formula>LEN(TRIM(A20))=0</formula>
    </cfRule>
  </conditionalFormatting>
  <conditionalFormatting sqref="C20:K23">
    <cfRule type="containsBlanks" dxfId="27" priority="11" stopIfTrue="1">
      <formula>LEN(TRIM(C20))=0</formula>
    </cfRule>
  </conditionalFormatting>
  <conditionalFormatting sqref="A14:A16">
    <cfRule type="containsBlanks" dxfId="26" priority="8" stopIfTrue="1">
      <formula>LEN(TRIM(A14))=0</formula>
    </cfRule>
  </conditionalFormatting>
  <conditionalFormatting sqref="C14:K16">
    <cfRule type="containsBlanks" dxfId="25" priority="7" stopIfTrue="1">
      <formula>LEN(TRIM(C14))=0</formula>
    </cfRule>
  </conditionalFormatting>
  <conditionalFormatting sqref="A27:A48">
    <cfRule type="containsBlanks" dxfId="24" priority="2" stopIfTrue="1">
      <formula>LEN(TRIM(A27))=0</formula>
    </cfRule>
  </conditionalFormatting>
  <conditionalFormatting sqref="C27:K48">
    <cfRule type="containsBlanks" dxfId="23" priority="1" stopIfTrue="1">
      <formula>LEN(TRIM(C27))=0</formula>
    </cfRule>
  </conditionalFormatting>
  <printOptions horizontalCentered="1"/>
  <pageMargins left="0.25" right="0.25" top="0.5" bottom="0.3" header="0.25" footer="0.25"/>
  <pageSetup orientation="portrait" r:id="rId1"/>
  <headerFooter>
    <oddHeader>&amp;L&amp;6NN 9630 (Rev 4)&amp;C&amp;"-,Bold"&amp;12EQUIPMENT COST ATTACHMENT</oddHeader>
    <oddFooter>&amp;R&amp;6Equipment Cost Sheet &amp;P of &amp;N</oddFooter>
  </headerFooter>
  <rowBreaks count="1" manualBreakCount="1">
    <brk id="49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9"/>
  <sheetViews>
    <sheetView showGridLines="0" showRuler="0" view="pageLayout" topLeftCell="A37" zoomScaleNormal="100" workbookViewId="0">
      <selection activeCell="A11" sqref="A11:B11"/>
    </sheetView>
  </sheetViews>
  <sheetFormatPr defaultColWidth="8.5703125" defaultRowHeight="14.45" customHeight="1" x14ac:dyDescent="0.25"/>
  <cols>
    <col min="1" max="11" width="8.28515625" style="163" customWidth="1"/>
    <col min="12" max="12" width="8.85546875" style="163" customWidth="1"/>
    <col min="13" max="16384" width="8.5703125" style="163"/>
  </cols>
  <sheetData>
    <row r="1" spans="1:12" ht="15" x14ac:dyDescent="0.25">
      <c r="A1" s="21"/>
      <c r="B1" s="79" t="s">
        <v>84</v>
      </c>
      <c r="C1" s="79"/>
      <c r="D1" s="79"/>
      <c r="E1" s="79"/>
      <c r="F1" s="79"/>
      <c r="G1" s="268" t="s">
        <v>105</v>
      </c>
      <c r="H1" s="268"/>
      <c r="I1" s="268"/>
      <c r="J1" s="269" t="str">
        <f>IF('START HERE - NNS Info'!C19="","Auto Fill",'START HERE - NNS Info'!C19)</f>
        <v>Auto Fill</v>
      </c>
      <c r="K1" s="269"/>
      <c r="L1" s="269"/>
    </row>
    <row r="2" spans="1:12" ht="15" x14ac:dyDescent="0.25">
      <c r="A2" s="76"/>
      <c r="B2" s="2" t="s">
        <v>94</v>
      </c>
      <c r="C2" s="76"/>
      <c r="D2" s="76"/>
      <c r="E2" s="76"/>
      <c r="F2" s="271">
        <f>'START HERE - NNS Info'!E4</f>
        <v>0</v>
      </c>
      <c r="G2" s="271"/>
      <c r="H2" s="268" t="s">
        <v>82</v>
      </c>
      <c r="I2" s="268"/>
      <c r="J2" s="270" t="str">
        <f>IF('START HERE - NNS Info'!C20="","Auto Fill",'START HERE - NNS Info'!C20)</f>
        <v>Auto Fill</v>
      </c>
      <c r="K2" s="270"/>
      <c r="L2" s="270"/>
    </row>
    <row r="3" spans="1:12" ht="15" x14ac:dyDescent="0.25">
      <c r="A3" s="80"/>
      <c r="B3" s="80" t="s">
        <v>95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5" x14ac:dyDescent="0.25">
      <c r="A4" s="319" t="s">
        <v>70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20"/>
    </row>
    <row r="5" spans="1:12" ht="16.5" x14ac:dyDescent="0.25">
      <c r="A5" s="34" t="s">
        <v>85</v>
      </c>
      <c r="B5" s="164" t="str">
        <f>IF('START HERE - NNS Info'!E4="","AutoFill",'START HERE - NNS Info'!E4)</f>
        <v>AutoFill</v>
      </c>
      <c r="C5" s="78" t="s">
        <v>88</v>
      </c>
      <c r="D5" s="190" t="str">
        <f>IF('START HERE - NNS Info'!C25="","Auto Fill",'START HERE - NNS Info'!C25)</f>
        <v>Auto Fill</v>
      </c>
      <c r="E5" s="78" t="s">
        <v>93</v>
      </c>
      <c r="F5" s="133" t="str">
        <f>IF('START HERE - NNS Info'!C26="","Auto Fill",'START HERE - NNS Info'!C26)</f>
        <v>Auto Fill</v>
      </c>
      <c r="G5" s="72" t="s">
        <v>12</v>
      </c>
      <c r="H5" s="190" t="str">
        <f>IF('START HERE - NNS Info'!C23="","Auto Fill",'START HERE - NNS Info'!C23)</f>
        <v>Auto Fill</v>
      </c>
      <c r="I5" s="72" t="s">
        <v>100</v>
      </c>
      <c r="J5" s="387" t="str">
        <f>IF('START HERE - NNS Info'!C24="","Auto Fill",'START HERE - NNS Info'!C24)</f>
        <v>Auto Fill</v>
      </c>
      <c r="K5" s="388"/>
      <c r="L5" s="389"/>
    </row>
    <row r="6" spans="1:12" ht="15" x14ac:dyDescent="0.25">
      <c r="A6" s="150" t="s">
        <v>17</v>
      </c>
      <c r="B6" s="380" t="str">
        <f>IF('START HERE - NNS Info'!C10="","Auto Fill",'START HERE - NNS Info'!C10)</f>
        <v>Auto Fill</v>
      </c>
      <c r="C6" s="380"/>
      <c r="D6" s="380"/>
      <c r="E6" s="380"/>
      <c r="F6" s="381"/>
      <c r="G6" s="36" t="s">
        <v>77</v>
      </c>
      <c r="H6" s="257" t="str">
        <f>IF('START HERE - NNS Info'!C13="","Auto Fill",'START HERE - NNS Info'!C13)</f>
        <v>Auto Fill</v>
      </c>
      <c r="I6" s="257"/>
      <c r="J6" s="257"/>
      <c r="K6" s="257"/>
      <c r="L6" s="258"/>
    </row>
    <row r="7" spans="1:12" ht="15" x14ac:dyDescent="0.25">
      <c r="A7" s="36" t="s">
        <v>78</v>
      </c>
      <c r="B7" s="257" t="str">
        <f>IF('START HERE - NNS Info'!C11="","Auto Fill",'START HERE - NNS Info'!C11)</f>
        <v>Auto Fill</v>
      </c>
      <c r="C7" s="257"/>
      <c r="D7" s="257"/>
      <c r="E7" s="257"/>
      <c r="F7" s="258"/>
      <c r="G7" s="134" t="s">
        <v>104</v>
      </c>
      <c r="H7" s="251" t="str">
        <f>IF('START HERE - NNS Info'!C14="","Auto Fill",'START HERE - NNS Info'!C14)</f>
        <v>Auto Fill</v>
      </c>
      <c r="I7" s="251"/>
      <c r="J7" s="251"/>
      <c r="K7" s="251"/>
      <c r="L7" s="252"/>
    </row>
    <row r="8" spans="1:12" ht="15.75" thickBot="1" x14ac:dyDescent="0.3">
      <c r="A8" s="134" t="s">
        <v>45</v>
      </c>
      <c r="B8" s="251" t="str">
        <f>IF('START HERE - NNS Info'!C12="","Auto Fill",'START HERE - NNS Info'!C12)</f>
        <v>Auto Fill</v>
      </c>
      <c r="C8" s="251"/>
      <c r="D8" s="251"/>
      <c r="E8" s="251"/>
      <c r="F8" s="252"/>
      <c r="G8" s="135" t="s">
        <v>102</v>
      </c>
      <c r="H8" s="322" t="str">
        <f>IF('START HERE - NNS Info'!C15="","Auto Fill",'START HERE - NNS Info'!C15)</f>
        <v>Auto Fill</v>
      </c>
      <c r="I8" s="322"/>
      <c r="J8" s="322"/>
      <c r="K8" s="135" t="s">
        <v>103</v>
      </c>
      <c r="L8" s="136" t="str">
        <f>IF('START HERE - NNS Info'!C16="","Auto Fill",'START HERE - NNS Info'!C16)</f>
        <v>Auto Fill</v>
      </c>
    </row>
    <row r="9" spans="1:12" ht="14.45" customHeight="1" x14ac:dyDescent="0.25">
      <c r="A9" s="234" t="s">
        <v>131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6"/>
    </row>
    <row r="10" spans="1:12" ht="14.45" customHeight="1" x14ac:dyDescent="0.25">
      <c r="A10" s="302" t="s">
        <v>3</v>
      </c>
      <c r="B10" s="303"/>
      <c r="C10" s="314" t="s">
        <v>38</v>
      </c>
      <c r="D10" s="315"/>
      <c r="E10" s="315"/>
      <c r="F10" s="316"/>
      <c r="G10" s="148" t="s">
        <v>25</v>
      </c>
      <c r="H10" s="148" t="s">
        <v>27</v>
      </c>
      <c r="I10" s="148" t="s">
        <v>39</v>
      </c>
      <c r="J10" s="148" t="s">
        <v>37</v>
      </c>
      <c r="K10" s="148" t="s">
        <v>4</v>
      </c>
      <c r="L10" s="66" t="s">
        <v>1</v>
      </c>
    </row>
    <row r="11" spans="1:12" ht="14.45" customHeight="1" x14ac:dyDescent="0.25">
      <c r="A11" s="304"/>
      <c r="B11" s="305"/>
      <c r="C11" s="311"/>
      <c r="D11" s="312"/>
      <c r="E11" s="312"/>
      <c r="F11" s="313"/>
      <c r="G11" s="114"/>
      <c r="H11" s="115"/>
      <c r="I11" s="116">
        <f t="shared" ref="I11:I48" si="0">H11*G11</f>
        <v>0</v>
      </c>
      <c r="J11" s="114"/>
      <c r="K11" s="114"/>
      <c r="L11" s="117">
        <f t="shared" ref="L11:L48" si="1">IF(C11="",0,SUM(G11,I11:K11))</f>
        <v>0</v>
      </c>
    </row>
    <row r="12" spans="1:12" ht="14.45" customHeight="1" x14ac:dyDescent="0.25">
      <c r="A12" s="292"/>
      <c r="B12" s="293"/>
      <c r="C12" s="265"/>
      <c r="D12" s="266"/>
      <c r="E12" s="266"/>
      <c r="F12" s="267"/>
      <c r="G12" s="118"/>
      <c r="H12" s="119"/>
      <c r="I12" s="120">
        <f t="shared" ref="I12:I43" si="2">H12*G12</f>
        <v>0</v>
      </c>
      <c r="J12" s="118"/>
      <c r="K12" s="118"/>
      <c r="L12" s="146">
        <f t="shared" ref="L12:L43" si="3">IF(C12="",0,SUM(G12,I12:K12))</f>
        <v>0</v>
      </c>
    </row>
    <row r="13" spans="1:12" ht="14.45" customHeight="1" x14ac:dyDescent="0.25">
      <c r="A13" s="292"/>
      <c r="B13" s="293"/>
      <c r="C13" s="265"/>
      <c r="D13" s="266"/>
      <c r="E13" s="266"/>
      <c r="F13" s="267"/>
      <c r="G13" s="118"/>
      <c r="H13" s="119"/>
      <c r="I13" s="120">
        <f t="shared" ref="I13:I40" si="4">H13*G13</f>
        <v>0</v>
      </c>
      <c r="J13" s="118"/>
      <c r="K13" s="118"/>
      <c r="L13" s="146">
        <f t="shared" ref="L13:L40" si="5">IF(C13="",0,SUM(G13,I13:K13))</f>
        <v>0</v>
      </c>
    </row>
    <row r="14" spans="1:12" ht="14.45" customHeight="1" x14ac:dyDescent="0.25">
      <c r="A14" s="292"/>
      <c r="B14" s="293"/>
      <c r="C14" s="265"/>
      <c r="D14" s="266"/>
      <c r="E14" s="266"/>
      <c r="F14" s="267"/>
      <c r="G14" s="118"/>
      <c r="H14" s="119"/>
      <c r="I14" s="120">
        <f t="shared" si="4"/>
        <v>0</v>
      </c>
      <c r="J14" s="118"/>
      <c r="K14" s="118"/>
      <c r="L14" s="146">
        <f t="shared" si="5"/>
        <v>0</v>
      </c>
    </row>
    <row r="15" spans="1:12" ht="14.45" customHeight="1" x14ac:dyDescent="0.25">
      <c r="A15" s="292"/>
      <c r="B15" s="293"/>
      <c r="C15" s="265"/>
      <c r="D15" s="266"/>
      <c r="E15" s="266"/>
      <c r="F15" s="267"/>
      <c r="G15" s="118"/>
      <c r="H15" s="119"/>
      <c r="I15" s="120">
        <f t="shared" ref="I15:I25" si="6">H15*G15</f>
        <v>0</v>
      </c>
      <c r="J15" s="118"/>
      <c r="K15" s="118"/>
      <c r="L15" s="146">
        <f t="shared" ref="L15:L25" si="7">IF(C15="",0,SUM(G15,I15:K15))</f>
        <v>0</v>
      </c>
    </row>
    <row r="16" spans="1:12" ht="14.45" customHeight="1" x14ac:dyDescent="0.25">
      <c r="A16" s="292"/>
      <c r="B16" s="293"/>
      <c r="C16" s="265"/>
      <c r="D16" s="266"/>
      <c r="E16" s="266"/>
      <c r="F16" s="267"/>
      <c r="G16" s="118"/>
      <c r="H16" s="119"/>
      <c r="I16" s="120">
        <f t="shared" si="6"/>
        <v>0</v>
      </c>
      <c r="J16" s="118"/>
      <c r="K16" s="118"/>
      <c r="L16" s="146">
        <f t="shared" si="7"/>
        <v>0</v>
      </c>
    </row>
    <row r="17" spans="1:12" ht="14.45" customHeight="1" x14ac:dyDescent="0.25">
      <c r="A17" s="292"/>
      <c r="B17" s="293"/>
      <c r="C17" s="265"/>
      <c r="D17" s="266"/>
      <c r="E17" s="266"/>
      <c r="F17" s="267"/>
      <c r="G17" s="118"/>
      <c r="H17" s="119"/>
      <c r="I17" s="120">
        <f t="shared" si="6"/>
        <v>0</v>
      </c>
      <c r="J17" s="118"/>
      <c r="K17" s="118"/>
      <c r="L17" s="146">
        <f t="shared" si="7"/>
        <v>0</v>
      </c>
    </row>
    <row r="18" spans="1:12" ht="14.45" customHeight="1" x14ac:dyDescent="0.25">
      <c r="A18" s="292"/>
      <c r="B18" s="293"/>
      <c r="C18" s="265"/>
      <c r="D18" s="266"/>
      <c r="E18" s="266"/>
      <c r="F18" s="267"/>
      <c r="G18" s="118"/>
      <c r="H18" s="119"/>
      <c r="I18" s="120">
        <f t="shared" si="6"/>
        <v>0</v>
      </c>
      <c r="J18" s="118"/>
      <c r="K18" s="118"/>
      <c r="L18" s="146">
        <f t="shared" si="7"/>
        <v>0</v>
      </c>
    </row>
    <row r="19" spans="1:12" ht="14.45" customHeight="1" x14ac:dyDescent="0.25">
      <c r="A19" s="292"/>
      <c r="B19" s="293"/>
      <c r="C19" s="265"/>
      <c r="D19" s="266"/>
      <c r="E19" s="266"/>
      <c r="F19" s="267"/>
      <c r="G19" s="118"/>
      <c r="H19" s="119"/>
      <c r="I19" s="120">
        <f t="shared" si="6"/>
        <v>0</v>
      </c>
      <c r="J19" s="118"/>
      <c r="K19" s="118"/>
      <c r="L19" s="146">
        <f t="shared" si="7"/>
        <v>0</v>
      </c>
    </row>
    <row r="20" spans="1:12" ht="14.45" customHeight="1" x14ac:dyDescent="0.25">
      <c r="A20" s="292"/>
      <c r="B20" s="293"/>
      <c r="C20" s="265"/>
      <c r="D20" s="266"/>
      <c r="E20" s="266"/>
      <c r="F20" s="267"/>
      <c r="G20" s="118"/>
      <c r="H20" s="119"/>
      <c r="I20" s="120">
        <f t="shared" si="6"/>
        <v>0</v>
      </c>
      <c r="J20" s="118"/>
      <c r="K20" s="118"/>
      <c r="L20" s="146">
        <f t="shared" si="7"/>
        <v>0</v>
      </c>
    </row>
    <row r="21" spans="1:12" ht="14.45" customHeight="1" x14ac:dyDescent="0.25">
      <c r="A21" s="292"/>
      <c r="B21" s="293"/>
      <c r="C21" s="265"/>
      <c r="D21" s="266"/>
      <c r="E21" s="266"/>
      <c r="F21" s="267"/>
      <c r="G21" s="118"/>
      <c r="H21" s="119"/>
      <c r="I21" s="120">
        <f t="shared" si="6"/>
        <v>0</v>
      </c>
      <c r="J21" s="118"/>
      <c r="K21" s="118"/>
      <c r="L21" s="146">
        <f t="shared" si="7"/>
        <v>0</v>
      </c>
    </row>
    <row r="22" spans="1:12" ht="14.45" customHeight="1" x14ac:dyDescent="0.25">
      <c r="A22" s="292"/>
      <c r="B22" s="293"/>
      <c r="C22" s="265"/>
      <c r="D22" s="266"/>
      <c r="E22" s="266"/>
      <c r="F22" s="267"/>
      <c r="G22" s="118"/>
      <c r="H22" s="119"/>
      <c r="I22" s="120">
        <f t="shared" si="6"/>
        <v>0</v>
      </c>
      <c r="J22" s="118"/>
      <c r="K22" s="118"/>
      <c r="L22" s="146">
        <f t="shared" si="7"/>
        <v>0</v>
      </c>
    </row>
    <row r="23" spans="1:12" ht="14.45" customHeight="1" x14ac:dyDescent="0.25">
      <c r="A23" s="292"/>
      <c r="B23" s="293"/>
      <c r="C23" s="265"/>
      <c r="D23" s="266"/>
      <c r="E23" s="266"/>
      <c r="F23" s="267"/>
      <c r="G23" s="118"/>
      <c r="H23" s="119"/>
      <c r="I23" s="120">
        <f t="shared" si="6"/>
        <v>0</v>
      </c>
      <c r="J23" s="118"/>
      <c r="K23" s="118"/>
      <c r="L23" s="146">
        <f t="shared" si="7"/>
        <v>0</v>
      </c>
    </row>
    <row r="24" spans="1:12" ht="14.45" customHeight="1" x14ac:dyDescent="0.25">
      <c r="A24" s="292"/>
      <c r="B24" s="293"/>
      <c r="C24" s="265"/>
      <c r="D24" s="266"/>
      <c r="E24" s="266"/>
      <c r="F24" s="267"/>
      <c r="G24" s="118"/>
      <c r="H24" s="119"/>
      <c r="I24" s="120">
        <f t="shared" si="6"/>
        <v>0</v>
      </c>
      <c r="J24" s="118"/>
      <c r="K24" s="118"/>
      <c r="L24" s="146">
        <f t="shared" si="7"/>
        <v>0</v>
      </c>
    </row>
    <row r="25" spans="1:12" ht="14.45" customHeight="1" x14ac:dyDescent="0.25">
      <c r="A25" s="292"/>
      <c r="B25" s="293"/>
      <c r="C25" s="265"/>
      <c r="D25" s="266"/>
      <c r="E25" s="266"/>
      <c r="F25" s="267"/>
      <c r="G25" s="118"/>
      <c r="H25" s="119"/>
      <c r="I25" s="120">
        <f t="shared" si="6"/>
        <v>0</v>
      </c>
      <c r="J25" s="118"/>
      <c r="K25" s="118"/>
      <c r="L25" s="146">
        <f t="shared" si="7"/>
        <v>0</v>
      </c>
    </row>
    <row r="26" spans="1:12" ht="14.45" customHeight="1" x14ac:dyDescent="0.25">
      <c r="A26" s="292"/>
      <c r="B26" s="293"/>
      <c r="C26" s="265"/>
      <c r="D26" s="266"/>
      <c r="E26" s="266"/>
      <c r="F26" s="267"/>
      <c r="G26" s="118"/>
      <c r="H26" s="119"/>
      <c r="I26" s="120">
        <f t="shared" si="4"/>
        <v>0</v>
      </c>
      <c r="J26" s="118"/>
      <c r="K26" s="118"/>
      <c r="L26" s="146">
        <f t="shared" si="5"/>
        <v>0</v>
      </c>
    </row>
    <row r="27" spans="1:12" ht="14.45" customHeight="1" x14ac:dyDescent="0.25">
      <c r="A27" s="292"/>
      <c r="B27" s="293"/>
      <c r="C27" s="265"/>
      <c r="D27" s="266"/>
      <c r="E27" s="266"/>
      <c r="F27" s="267"/>
      <c r="G27" s="118"/>
      <c r="H27" s="119"/>
      <c r="I27" s="120">
        <f t="shared" si="4"/>
        <v>0</v>
      </c>
      <c r="J27" s="118"/>
      <c r="K27" s="118"/>
      <c r="L27" s="146">
        <f t="shared" si="5"/>
        <v>0</v>
      </c>
    </row>
    <row r="28" spans="1:12" ht="14.45" customHeight="1" x14ac:dyDescent="0.25">
      <c r="A28" s="292"/>
      <c r="B28" s="293"/>
      <c r="C28" s="265"/>
      <c r="D28" s="266"/>
      <c r="E28" s="266"/>
      <c r="F28" s="267"/>
      <c r="G28" s="118"/>
      <c r="H28" s="119"/>
      <c r="I28" s="120">
        <f t="shared" si="4"/>
        <v>0</v>
      </c>
      <c r="J28" s="118"/>
      <c r="K28" s="118"/>
      <c r="L28" s="146">
        <f t="shared" si="5"/>
        <v>0</v>
      </c>
    </row>
    <row r="29" spans="1:12" ht="14.45" customHeight="1" x14ac:dyDescent="0.25">
      <c r="A29" s="292"/>
      <c r="B29" s="293"/>
      <c r="C29" s="265"/>
      <c r="D29" s="266"/>
      <c r="E29" s="266"/>
      <c r="F29" s="267"/>
      <c r="G29" s="118"/>
      <c r="H29" s="119"/>
      <c r="I29" s="120">
        <f t="shared" si="4"/>
        <v>0</v>
      </c>
      <c r="J29" s="118"/>
      <c r="K29" s="118"/>
      <c r="L29" s="146">
        <f t="shared" si="5"/>
        <v>0</v>
      </c>
    </row>
    <row r="30" spans="1:12" ht="14.45" customHeight="1" x14ac:dyDescent="0.25">
      <c r="A30" s="292"/>
      <c r="B30" s="293"/>
      <c r="C30" s="265"/>
      <c r="D30" s="266"/>
      <c r="E30" s="266"/>
      <c r="F30" s="267"/>
      <c r="G30" s="118"/>
      <c r="H30" s="119"/>
      <c r="I30" s="120">
        <f t="shared" si="4"/>
        <v>0</v>
      </c>
      <c r="J30" s="118"/>
      <c r="K30" s="118"/>
      <c r="L30" s="146">
        <f t="shared" si="5"/>
        <v>0</v>
      </c>
    </row>
    <row r="31" spans="1:12" ht="14.45" customHeight="1" x14ac:dyDescent="0.25">
      <c r="A31" s="292"/>
      <c r="B31" s="293"/>
      <c r="C31" s="265"/>
      <c r="D31" s="266"/>
      <c r="E31" s="266"/>
      <c r="F31" s="267"/>
      <c r="G31" s="118"/>
      <c r="H31" s="119"/>
      <c r="I31" s="120">
        <f t="shared" si="4"/>
        <v>0</v>
      </c>
      <c r="J31" s="118"/>
      <c r="K31" s="118"/>
      <c r="L31" s="146">
        <f t="shared" si="5"/>
        <v>0</v>
      </c>
    </row>
    <row r="32" spans="1:12" ht="14.45" customHeight="1" x14ac:dyDescent="0.25">
      <c r="A32" s="292"/>
      <c r="B32" s="293"/>
      <c r="C32" s="265"/>
      <c r="D32" s="266"/>
      <c r="E32" s="266"/>
      <c r="F32" s="267"/>
      <c r="G32" s="118"/>
      <c r="H32" s="119"/>
      <c r="I32" s="120">
        <f t="shared" si="4"/>
        <v>0</v>
      </c>
      <c r="J32" s="118"/>
      <c r="K32" s="118"/>
      <c r="L32" s="146">
        <f t="shared" si="5"/>
        <v>0</v>
      </c>
    </row>
    <row r="33" spans="1:12" ht="14.45" customHeight="1" x14ac:dyDescent="0.25">
      <c r="A33" s="292"/>
      <c r="B33" s="293"/>
      <c r="C33" s="265"/>
      <c r="D33" s="266"/>
      <c r="E33" s="266"/>
      <c r="F33" s="267"/>
      <c r="G33" s="118"/>
      <c r="H33" s="119"/>
      <c r="I33" s="120">
        <f t="shared" si="4"/>
        <v>0</v>
      </c>
      <c r="J33" s="118"/>
      <c r="K33" s="118"/>
      <c r="L33" s="146">
        <f t="shared" si="5"/>
        <v>0</v>
      </c>
    </row>
    <row r="34" spans="1:12" ht="14.45" customHeight="1" x14ac:dyDescent="0.25">
      <c r="A34" s="292"/>
      <c r="B34" s="293"/>
      <c r="C34" s="265"/>
      <c r="D34" s="266"/>
      <c r="E34" s="266"/>
      <c r="F34" s="267"/>
      <c r="G34" s="118"/>
      <c r="H34" s="119"/>
      <c r="I34" s="120">
        <f t="shared" si="4"/>
        <v>0</v>
      </c>
      <c r="J34" s="118"/>
      <c r="K34" s="118"/>
      <c r="L34" s="146">
        <f t="shared" si="5"/>
        <v>0</v>
      </c>
    </row>
    <row r="35" spans="1:12" ht="14.45" customHeight="1" x14ac:dyDescent="0.25">
      <c r="A35" s="292"/>
      <c r="B35" s="293"/>
      <c r="C35" s="265"/>
      <c r="D35" s="266"/>
      <c r="E35" s="266"/>
      <c r="F35" s="267"/>
      <c r="G35" s="118"/>
      <c r="H35" s="119"/>
      <c r="I35" s="120">
        <f t="shared" si="4"/>
        <v>0</v>
      </c>
      <c r="J35" s="118"/>
      <c r="K35" s="118"/>
      <c r="L35" s="146">
        <f t="shared" si="5"/>
        <v>0</v>
      </c>
    </row>
    <row r="36" spans="1:12" ht="14.45" customHeight="1" x14ac:dyDescent="0.25">
      <c r="A36" s="292"/>
      <c r="B36" s="293"/>
      <c r="C36" s="265"/>
      <c r="D36" s="266"/>
      <c r="E36" s="266"/>
      <c r="F36" s="267"/>
      <c r="G36" s="118"/>
      <c r="H36" s="119"/>
      <c r="I36" s="120">
        <f t="shared" si="4"/>
        <v>0</v>
      </c>
      <c r="J36" s="118"/>
      <c r="K36" s="118"/>
      <c r="L36" s="146">
        <f t="shared" si="5"/>
        <v>0</v>
      </c>
    </row>
    <row r="37" spans="1:12" ht="14.45" customHeight="1" x14ac:dyDescent="0.25">
      <c r="A37" s="292"/>
      <c r="B37" s="293"/>
      <c r="C37" s="265"/>
      <c r="D37" s="266"/>
      <c r="E37" s="266"/>
      <c r="F37" s="267"/>
      <c r="G37" s="118"/>
      <c r="H37" s="119"/>
      <c r="I37" s="120">
        <f t="shared" si="4"/>
        <v>0</v>
      </c>
      <c r="J37" s="118"/>
      <c r="K37" s="118"/>
      <c r="L37" s="146">
        <f t="shared" si="5"/>
        <v>0</v>
      </c>
    </row>
    <row r="38" spans="1:12" ht="14.45" customHeight="1" x14ac:dyDescent="0.25">
      <c r="A38" s="292"/>
      <c r="B38" s="293"/>
      <c r="C38" s="265"/>
      <c r="D38" s="266"/>
      <c r="E38" s="266"/>
      <c r="F38" s="267"/>
      <c r="G38" s="118"/>
      <c r="H38" s="119"/>
      <c r="I38" s="120">
        <f t="shared" si="4"/>
        <v>0</v>
      </c>
      <c r="J38" s="118"/>
      <c r="K38" s="118"/>
      <c r="L38" s="146">
        <f t="shared" si="5"/>
        <v>0</v>
      </c>
    </row>
    <row r="39" spans="1:12" ht="14.45" customHeight="1" x14ac:dyDescent="0.25">
      <c r="A39" s="292"/>
      <c r="B39" s="293"/>
      <c r="C39" s="265"/>
      <c r="D39" s="266"/>
      <c r="E39" s="266"/>
      <c r="F39" s="267"/>
      <c r="G39" s="118"/>
      <c r="H39" s="119"/>
      <c r="I39" s="120">
        <f t="shared" si="4"/>
        <v>0</v>
      </c>
      <c r="J39" s="118"/>
      <c r="K39" s="118"/>
      <c r="L39" s="146">
        <f t="shared" si="5"/>
        <v>0</v>
      </c>
    </row>
    <row r="40" spans="1:12" ht="14.45" customHeight="1" x14ac:dyDescent="0.25">
      <c r="A40" s="292"/>
      <c r="B40" s="293"/>
      <c r="C40" s="265"/>
      <c r="D40" s="266"/>
      <c r="E40" s="266"/>
      <c r="F40" s="267"/>
      <c r="G40" s="118"/>
      <c r="H40" s="119"/>
      <c r="I40" s="120">
        <f t="shared" si="4"/>
        <v>0</v>
      </c>
      <c r="J40" s="118"/>
      <c r="K40" s="118"/>
      <c r="L40" s="146">
        <f t="shared" si="5"/>
        <v>0</v>
      </c>
    </row>
    <row r="41" spans="1:12" ht="14.45" customHeight="1" x14ac:dyDescent="0.25">
      <c r="A41" s="292"/>
      <c r="B41" s="293"/>
      <c r="C41" s="265"/>
      <c r="D41" s="266"/>
      <c r="E41" s="266"/>
      <c r="F41" s="267"/>
      <c r="G41" s="118"/>
      <c r="H41" s="119"/>
      <c r="I41" s="120">
        <f t="shared" si="2"/>
        <v>0</v>
      </c>
      <c r="J41" s="118"/>
      <c r="K41" s="118"/>
      <c r="L41" s="146">
        <f t="shared" si="3"/>
        <v>0</v>
      </c>
    </row>
    <row r="42" spans="1:12" ht="14.45" customHeight="1" x14ac:dyDescent="0.25">
      <c r="A42" s="292"/>
      <c r="B42" s="293"/>
      <c r="C42" s="265"/>
      <c r="D42" s="266"/>
      <c r="E42" s="266"/>
      <c r="F42" s="267"/>
      <c r="G42" s="118"/>
      <c r="H42" s="119"/>
      <c r="I42" s="120">
        <f t="shared" si="2"/>
        <v>0</v>
      </c>
      <c r="J42" s="118"/>
      <c r="K42" s="118"/>
      <c r="L42" s="146">
        <f t="shared" si="3"/>
        <v>0</v>
      </c>
    </row>
    <row r="43" spans="1:12" ht="14.45" customHeight="1" x14ac:dyDescent="0.25">
      <c r="A43" s="292"/>
      <c r="B43" s="293"/>
      <c r="C43" s="265"/>
      <c r="D43" s="266"/>
      <c r="E43" s="266"/>
      <c r="F43" s="267"/>
      <c r="G43" s="118"/>
      <c r="H43" s="119"/>
      <c r="I43" s="120">
        <f t="shared" si="2"/>
        <v>0</v>
      </c>
      <c r="J43" s="118"/>
      <c r="K43" s="118"/>
      <c r="L43" s="146">
        <f t="shared" si="3"/>
        <v>0</v>
      </c>
    </row>
    <row r="44" spans="1:12" ht="14.45" customHeight="1" x14ac:dyDescent="0.25">
      <c r="A44" s="292"/>
      <c r="B44" s="293"/>
      <c r="C44" s="265"/>
      <c r="D44" s="266"/>
      <c r="E44" s="266"/>
      <c r="F44" s="267"/>
      <c r="G44" s="118"/>
      <c r="H44" s="119"/>
      <c r="I44" s="120">
        <f t="shared" si="0"/>
        <v>0</v>
      </c>
      <c r="J44" s="118"/>
      <c r="K44" s="118"/>
      <c r="L44" s="146">
        <f t="shared" si="1"/>
        <v>0</v>
      </c>
    </row>
    <row r="45" spans="1:12" ht="14.45" customHeight="1" x14ac:dyDescent="0.25">
      <c r="A45" s="292"/>
      <c r="B45" s="293"/>
      <c r="C45" s="265"/>
      <c r="D45" s="266"/>
      <c r="E45" s="266"/>
      <c r="F45" s="267"/>
      <c r="G45" s="118"/>
      <c r="H45" s="119"/>
      <c r="I45" s="120">
        <f t="shared" si="0"/>
        <v>0</v>
      </c>
      <c r="J45" s="118"/>
      <c r="K45" s="118"/>
      <c r="L45" s="146">
        <f t="shared" si="1"/>
        <v>0</v>
      </c>
    </row>
    <row r="46" spans="1:12" ht="14.45" customHeight="1" x14ac:dyDescent="0.25">
      <c r="A46" s="292"/>
      <c r="B46" s="293"/>
      <c r="C46" s="265"/>
      <c r="D46" s="266"/>
      <c r="E46" s="266"/>
      <c r="F46" s="267"/>
      <c r="G46" s="118"/>
      <c r="H46" s="119"/>
      <c r="I46" s="120">
        <f t="shared" si="0"/>
        <v>0</v>
      </c>
      <c r="J46" s="118"/>
      <c r="K46" s="118"/>
      <c r="L46" s="146">
        <f t="shared" si="1"/>
        <v>0</v>
      </c>
    </row>
    <row r="47" spans="1:12" ht="14.45" customHeight="1" x14ac:dyDescent="0.25">
      <c r="A47" s="292"/>
      <c r="B47" s="293"/>
      <c r="C47" s="265"/>
      <c r="D47" s="266"/>
      <c r="E47" s="266"/>
      <c r="F47" s="267"/>
      <c r="G47" s="118"/>
      <c r="H47" s="119"/>
      <c r="I47" s="120">
        <f t="shared" si="0"/>
        <v>0</v>
      </c>
      <c r="J47" s="118"/>
      <c r="K47" s="118"/>
      <c r="L47" s="146">
        <f t="shared" si="1"/>
        <v>0</v>
      </c>
    </row>
    <row r="48" spans="1:12" ht="14.45" customHeight="1" x14ac:dyDescent="0.25">
      <c r="A48" s="294"/>
      <c r="B48" s="295"/>
      <c r="C48" s="306"/>
      <c r="D48" s="307"/>
      <c r="E48" s="307"/>
      <c r="F48" s="308"/>
      <c r="G48" s="122"/>
      <c r="H48" s="123"/>
      <c r="I48" s="124">
        <f t="shared" si="0"/>
        <v>0</v>
      </c>
      <c r="J48" s="122"/>
      <c r="K48" s="122"/>
      <c r="L48" s="125">
        <f t="shared" si="1"/>
        <v>0</v>
      </c>
    </row>
    <row r="49" spans="1:12" ht="14.45" customHeight="1" thickBot="1" x14ac:dyDescent="0.3">
      <c r="A49" s="272" t="s">
        <v>132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126">
        <f>SUM(L11:L48)+N49</f>
        <v>0</v>
      </c>
    </row>
  </sheetData>
  <sheetProtection sheet="1" objects="1" scenarios="1" selectLockedCells="1"/>
  <mergeCells count="93">
    <mergeCell ref="B8:F8"/>
    <mergeCell ref="H8:J8"/>
    <mergeCell ref="G1:I1"/>
    <mergeCell ref="J1:L1"/>
    <mergeCell ref="F2:G2"/>
    <mergeCell ref="H2:I2"/>
    <mergeCell ref="J2:L2"/>
    <mergeCell ref="A4:L4"/>
    <mergeCell ref="J5:L5"/>
    <mergeCell ref="B6:F6"/>
    <mergeCell ref="H6:L6"/>
    <mergeCell ref="B7:F7"/>
    <mergeCell ref="H7:L7"/>
    <mergeCell ref="A41:B41"/>
    <mergeCell ref="A42:B42"/>
    <mergeCell ref="A43:B43"/>
    <mergeCell ref="A27:B27"/>
    <mergeCell ref="A28:B28"/>
    <mergeCell ref="A39:B39"/>
    <mergeCell ref="A40:B40"/>
    <mergeCell ref="A29:B29"/>
    <mergeCell ref="A30:B30"/>
    <mergeCell ref="A31:B31"/>
    <mergeCell ref="A32:B32"/>
    <mergeCell ref="A33:B33"/>
    <mergeCell ref="A34:B34"/>
    <mergeCell ref="A9:L9"/>
    <mergeCell ref="A10:B10"/>
    <mergeCell ref="C10:F10"/>
    <mergeCell ref="C30:F30"/>
    <mergeCell ref="C31:F31"/>
    <mergeCell ref="A12:B12"/>
    <mergeCell ref="A19:B19"/>
    <mergeCell ref="A23:B23"/>
    <mergeCell ref="A11:B11"/>
    <mergeCell ref="C11:F11"/>
    <mergeCell ref="A15:B15"/>
    <mergeCell ref="C15:F15"/>
    <mergeCell ref="A16:B16"/>
    <mergeCell ref="C16:F16"/>
    <mergeCell ref="A17:B17"/>
    <mergeCell ref="C17:F17"/>
    <mergeCell ref="A44:B44"/>
    <mergeCell ref="C44:F44"/>
    <mergeCell ref="A45:B45"/>
    <mergeCell ref="C45:F45"/>
    <mergeCell ref="C26:F26"/>
    <mergeCell ref="C27:F27"/>
    <mergeCell ref="C28:F28"/>
    <mergeCell ref="C29:F29"/>
    <mergeCell ref="C32:F32"/>
    <mergeCell ref="A35:B35"/>
    <mergeCell ref="A36:B36"/>
    <mergeCell ref="A37:B37"/>
    <mergeCell ref="A38:B38"/>
    <mergeCell ref="C39:F39"/>
    <mergeCell ref="C40:F40"/>
    <mergeCell ref="C36:F36"/>
    <mergeCell ref="A49:K49"/>
    <mergeCell ref="C12:F12"/>
    <mergeCell ref="C41:F41"/>
    <mergeCell ref="C42:F42"/>
    <mergeCell ref="C43:F43"/>
    <mergeCell ref="A13:B13"/>
    <mergeCell ref="C13:F13"/>
    <mergeCell ref="A14:B14"/>
    <mergeCell ref="C14:F14"/>
    <mergeCell ref="A26:B26"/>
    <mergeCell ref="A46:B46"/>
    <mergeCell ref="C46:F46"/>
    <mergeCell ref="A47:B47"/>
    <mergeCell ref="C47:F47"/>
    <mergeCell ref="A48:B48"/>
    <mergeCell ref="C48:F48"/>
    <mergeCell ref="A18:B18"/>
    <mergeCell ref="C18:F18"/>
    <mergeCell ref="C33:F33"/>
    <mergeCell ref="C34:F34"/>
    <mergeCell ref="C35:F35"/>
    <mergeCell ref="C37:F37"/>
    <mergeCell ref="C38:F38"/>
    <mergeCell ref="C19:F19"/>
    <mergeCell ref="A20:B20"/>
    <mergeCell ref="C20:F20"/>
    <mergeCell ref="A21:B21"/>
    <mergeCell ref="C21:F21"/>
    <mergeCell ref="A22:B22"/>
    <mergeCell ref="C22:F22"/>
    <mergeCell ref="C23:F23"/>
    <mergeCell ref="A24:B24"/>
    <mergeCell ref="C24:F24"/>
    <mergeCell ref="A25:B25"/>
    <mergeCell ref="C25:F25"/>
  </mergeCells>
  <conditionalFormatting sqref="J11:K11 A11:C11 G11:H11 G44:H48 A44:C48 J44:K48">
    <cfRule type="containsBlanks" dxfId="22" priority="5" stopIfTrue="1">
      <formula>LEN(TRIM(A11))=0</formula>
    </cfRule>
  </conditionalFormatting>
  <conditionalFormatting sqref="G12:H12 A12:C12 J12:K12 J41:K43 A41:C43 G41:H43">
    <cfRule type="containsBlanks" dxfId="21" priority="4" stopIfTrue="1">
      <formula>LEN(TRIM(A12))=0</formula>
    </cfRule>
  </conditionalFormatting>
  <conditionalFormatting sqref="G13:H14 A13:C14 J13:K14 G26:H40 A26:C40 J26:K40">
    <cfRule type="containsBlanks" dxfId="20" priority="3" stopIfTrue="1">
      <formula>LEN(TRIM(A13))=0</formula>
    </cfRule>
  </conditionalFormatting>
  <conditionalFormatting sqref="J15:K25 A15:C25 G15:H25">
    <cfRule type="containsBlanks" dxfId="19" priority="2" stopIfTrue="1">
      <formula>LEN(TRIM(A15))=0</formula>
    </cfRule>
  </conditionalFormatting>
  <printOptions horizontalCentered="1"/>
  <pageMargins left="0.25" right="0.25" top="0.5" bottom="0.3" header="0.25" footer="0.25"/>
  <pageSetup orientation="portrait" r:id="rId1"/>
  <headerFooter>
    <oddHeader>&amp;L&amp;6NN 9630 (Rev 4)&amp;C&amp;"-,Bold"&amp;12SUBCONTRACOR COST ATTACHMENT</oddHeader>
    <oddFooter>&amp;R&amp;6Subcontractor Cost Sheet &amp;P of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8"/>
  <sheetViews>
    <sheetView showGridLines="0" showRuler="0" view="pageLayout" topLeftCell="A9" zoomScaleNormal="100" workbookViewId="0">
      <selection activeCell="A60" sqref="A60"/>
    </sheetView>
  </sheetViews>
  <sheetFormatPr defaultColWidth="8.5703125" defaultRowHeight="14.45" customHeight="1" x14ac:dyDescent="0.25"/>
  <cols>
    <col min="1" max="11" width="8.28515625" style="163" customWidth="1"/>
    <col min="12" max="12" width="8.85546875" style="163" customWidth="1"/>
    <col min="13" max="16384" width="8.5703125" style="163"/>
  </cols>
  <sheetData>
    <row r="1" spans="1:12" ht="15" x14ac:dyDescent="0.25">
      <c r="A1" s="21"/>
      <c r="B1" s="79" t="s">
        <v>84</v>
      </c>
      <c r="C1" s="79"/>
      <c r="D1" s="79"/>
      <c r="E1" s="79"/>
      <c r="F1" s="79"/>
      <c r="G1" s="268" t="s">
        <v>105</v>
      </c>
      <c r="H1" s="268"/>
      <c r="I1" s="268"/>
      <c r="J1" s="269" t="str">
        <f>IF('START HERE - NNS Info'!C19="","Auto Fill",'START HERE - NNS Info'!C19)</f>
        <v>Auto Fill</v>
      </c>
      <c r="K1" s="269"/>
      <c r="L1" s="269"/>
    </row>
    <row r="2" spans="1:12" ht="15" x14ac:dyDescent="0.25">
      <c r="A2" s="76"/>
      <c r="B2" s="2" t="s">
        <v>94</v>
      </c>
      <c r="C2" s="76"/>
      <c r="D2" s="76"/>
      <c r="E2" s="76"/>
      <c r="F2" s="271">
        <f>'START HERE - NNS Info'!E4</f>
        <v>0</v>
      </c>
      <c r="G2" s="271"/>
      <c r="H2" s="268" t="s">
        <v>82</v>
      </c>
      <c r="I2" s="268"/>
      <c r="J2" s="270" t="str">
        <f>IF('START HERE - NNS Info'!C20="","Auto Fill",'START HERE - NNS Info'!C20)</f>
        <v>Auto Fill</v>
      </c>
      <c r="K2" s="270"/>
      <c r="L2" s="270"/>
    </row>
    <row r="3" spans="1:12" ht="15" x14ac:dyDescent="0.25">
      <c r="A3" s="80"/>
      <c r="B3" s="80" t="s">
        <v>95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5" x14ac:dyDescent="0.25">
      <c r="A4" s="319" t="s">
        <v>70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20"/>
    </row>
    <row r="5" spans="1:12" ht="16.5" x14ac:dyDescent="0.25">
      <c r="A5" s="34" t="s">
        <v>85</v>
      </c>
      <c r="B5" s="164" t="str">
        <f>IF('START HERE - NNS Info'!E4="","AutoFill",'START HERE - NNS Info'!E4)</f>
        <v>AutoFill</v>
      </c>
      <c r="C5" s="78" t="s">
        <v>88</v>
      </c>
      <c r="D5" s="190" t="str">
        <f>IF('START HERE - NNS Info'!C25="","Auto Fill",'START HERE - NNS Info'!C25)</f>
        <v>Auto Fill</v>
      </c>
      <c r="E5" s="78" t="s">
        <v>93</v>
      </c>
      <c r="F5" s="133" t="str">
        <f>IF('START HERE - NNS Info'!C26="","Auto Fill",'START HERE - NNS Info'!C26)</f>
        <v>Auto Fill</v>
      </c>
      <c r="G5" s="72" t="s">
        <v>12</v>
      </c>
      <c r="H5" s="190" t="str">
        <f>IF('START HERE - NNS Info'!C23="","Auto Fill",'START HERE - NNS Info'!C23)</f>
        <v>Auto Fill</v>
      </c>
      <c r="I5" s="72" t="s">
        <v>100</v>
      </c>
      <c r="J5" s="387" t="str">
        <f>IF('START HERE - NNS Info'!C24="","Auto Fill",'START HERE - NNS Info'!C24)</f>
        <v>Auto Fill</v>
      </c>
      <c r="K5" s="388"/>
      <c r="L5" s="389"/>
    </row>
    <row r="6" spans="1:12" ht="15" x14ac:dyDescent="0.25">
      <c r="A6" s="150" t="s">
        <v>17</v>
      </c>
      <c r="B6" s="380" t="str">
        <f>IF('START HERE - NNS Info'!C10="","Auto Fill",'START HERE - NNS Info'!C10)</f>
        <v>Auto Fill</v>
      </c>
      <c r="C6" s="380"/>
      <c r="D6" s="380"/>
      <c r="E6" s="380"/>
      <c r="F6" s="381"/>
      <c r="G6" s="36" t="s">
        <v>77</v>
      </c>
      <c r="H6" s="257" t="str">
        <f>IF('START HERE - NNS Info'!C13="","Auto Fill",'START HERE - NNS Info'!C13)</f>
        <v>Auto Fill</v>
      </c>
      <c r="I6" s="257"/>
      <c r="J6" s="257"/>
      <c r="K6" s="257"/>
      <c r="L6" s="258"/>
    </row>
    <row r="7" spans="1:12" ht="15" x14ac:dyDescent="0.25">
      <c r="A7" s="36" t="s">
        <v>78</v>
      </c>
      <c r="B7" s="257" t="str">
        <f>IF('START HERE - NNS Info'!C11="","Auto Fill",'START HERE - NNS Info'!C11)</f>
        <v>Auto Fill</v>
      </c>
      <c r="C7" s="257"/>
      <c r="D7" s="257"/>
      <c r="E7" s="257"/>
      <c r="F7" s="258"/>
      <c r="G7" s="134" t="s">
        <v>104</v>
      </c>
      <c r="H7" s="251" t="str">
        <f>IF('START HERE - NNS Info'!C14="","Auto Fill",'START HERE - NNS Info'!C14)</f>
        <v>Auto Fill</v>
      </c>
      <c r="I7" s="251"/>
      <c r="J7" s="251"/>
      <c r="K7" s="251"/>
      <c r="L7" s="252"/>
    </row>
    <row r="8" spans="1:12" ht="15.75" thickBot="1" x14ac:dyDescent="0.3">
      <c r="A8" s="134" t="s">
        <v>45</v>
      </c>
      <c r="B8" s="251" t="str">
        <f>IF('START HERE - NNS Info'!C12="","Auto Fill",'START HERE - NNS Info'!C12)</f>
        <v>Auto Fill</v>
      </c>
      <c r="C8" s="251"/>
      <c r="D8" s="251"/>
      <c r="E8" s="251"/>
      <c r="F8" s="252"/>
      <c r="G8" s="135" t="s">
        <v>102</v>
      </c>
      <c r="H8" s="322" t="str">
        <f>IF('START HERE - NNS Info'!C15="","Auto Fill",'START HERE - NNS Info'!C15)</f>
        <v>Auto Fill</v>
      </c>
      <c r="I8" s="322"/>
      <c r="J8" s="322"/>
      <c r="K8" s="135" t="s">
        <v>103</v>
      </c>
      <c r="L8" s="136" t="str">
        <f>IF('START HERE - NNS Info'!C16="","Auto Fill",'START HERE - NNS Info'!C16)</f>
        <v>Auto Fill</v>
      </c>
    </row>
    <row r="9" spans="1:12" ht="14.45" customHeight="1" thickBot="1" x14ac:dyDescent="0.3">
      <c r="A9" s="406" t="s">
        <v>133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8"/>
    </row>
    <row r="10" spans="1:12" ht="14.45" customHeight="1" x14ac:dyDescent="0.25">
      <c r="A10" s="409" t="s">
        <v>3</v>
      </c>
      <c r="B10" s="410"/>
      <c r="C10" s="411" t="s">
        <v>43</v>
      </c>
      <c r="D10" s="412"/>
      <c r="E10" s="412"/>
      <c r="F10" s="413"/>
      <c r="G10" s="185" t="s">
        <v>25</v>
      </c>
      <c r="H10" s="185" t="s">
        <v>42</v>
      </c>
      <c r="I10" s="185" t="s">
        <v>44</v>
      </c>
      <c r="J10" s="186" t="s">
        <v>37</v>
      </c>
      <c r="K10" s="185" t="s">
        <v>4</v>
      </c>
      <c r="L10" s="187" t="s">
        <v>1</v>
      </c>
    </row>
    <row r="11" spans="1:12" ht="14.45" customHeight="1" x14ac:dyDescent="0.25">
      <c r="A11" s="304"/>
      <c r="B11" s="305"/>
      <c r="C11" s="311"/>
      <c r="D11" s="312"/>
      <c r="E11" s="312"/>
      <c r="F11" s="313"/>
      <c r="G11" s="114"/>
      <c r="H11" s="115"/>
      <c r="I11" s="116">
        <f>H11*G11</f>
        <v>0</v>
      </c>
      <c r="J11" s="114"/>
      <c r="K11" s="114"/>
      <c r="L11" s="117">
        <f>IF(C11="",0,SUM(G11,I11:K11))</f>
        <v>0</v>
      </c>
    </row>
    <row r="12" spans="1:12" ht="14.45" customHeight="1" x14ac:dyDescent="0.25">
      <c r="A12" s="292"/>
      <c r="B12" s="293"/>
      <c r="C12" s="265"/>
      <c r="D12" s="266"/>
      <c r="E12" s="266"/>
      <c r="F12" s="267"/>
      <c r="G12" s="118"/>
      <c r="H12" s="119"/>
      <c r="I12" s="120">
        <f t="shared" ref="I12:I32" si="0">H12*G12</f>
        <v>0</v>
      </c>
      <c r="J12" s="118"/>
      <c r="K12" s="118"/>
      <c r="L12" s="146">
        <f t="shared" ref="L12:L32" si="1">IF(C12="",0,SUM(G12,I12:K12))</f>
        <v>0</v>
      </c>
    </row>
    <row r="13" spans="1:12" ht="14.45" customHeight="1" x14ac:dyDescent="0.25">
      <c r="A13" s="292"/>
      <c r="B13" s="293"/>
      <c r="C13" s="265"/>
      <c r="D13" s="266"/>
      <c r="E13" s="266"/>
      <c r="F13" s="267"/>
      <c r="G13" s="118"/>
      <c r="H13" s="119"/>
      <c r="I13" s="120">
        <f t="shared" si="0"/>
        <v>0</v>
      </c>
      <c r="J13" s="118"/>
      <c r="K13" s="118"/>
      <c r="L13" s="146">
        <f t="shared" si="1"/>
        <v>0</v>
      </c>
    </row>
    <row r="14" spans="1:12" ht="14.45" customHeight="1" x14ac:dyDescent="0.25">
      <c r="A14" s="292"/>
      <c r="B14" s="293"/>
      <c r="C14" s="265"/>
      <c r="D14" s="266"/>
      <c r="E14" s="266"/>
      <c r="F14" s="267"/>
      <c r="G14" s="118"/>
      <c r="H14" s="119"/>
      <c r="I14" s="120">
        <f t="shared" si="0"/>
        <v>0</v>
      </c>
      <c r="J14" s="118"/>
      <c r="K14" s="118"/>
      <c r="L14" s="146">
        <f t="shared" si="1"/>
        <v>0</v>
      </c>
    </row>
    <row r="15" spans="1:12" ht="14.45" customHeight="1" x14ac:dyDescent="0.25">
      <c r="A15" s="292"/>
      <c r="B15" s="293"/>
      <c r="C15" s="265"/>
      <c r="D15" s="266"/>
      <c r="E15" s="266"/>
      <c r="F15" s="267"/>
      <c r="G15" s="118"/>
      <c r="H15" s="119"/>
      <c r="I15" s="120">
        <f t="shared" si="0"/>
        <v>0</v>
      </c>
      <c r="J15" s="118"/>
      <c r="K15" s="118"/>
      <c r="L15" s="146">
        <f t="shared" si="1"/>
        <v>0</v>
      </c>
    </row>
    <row r="16" spans="1:12" ht="14.45" customHeight="1" x14ac:dyDescent="0.25">
      <c r="A16" s="292"/>
      <c r="B16" s="293"/>
      <c r="C16" s="265"/>
      <c r="D16" s="266"/>
      <c r="E16" s="266"/>
      <c r="F16" s="267"/>
      <c r="G16" s="118"/>
      <c r="H16" s="119"/>
      <c r="I16" s="120">
        <f t="shared" si="0"/>
        <v>0</v>
      </c>
      <c r="J16" s="118"/>
      <c r="K16" s="118"/>
      <c r="L16" s="146">
        <f t="shared" si="1"/>
        <v>0</v>
      </c>
    </row>
    <row r="17" spans="1:12" ht="14.45" customHeight="1" x14ac:dyDescent="0.25">
      <c r="A17" s="292"/>
      <c r="B17" s="293"/>
      <c r="C17" s="265"/>
      <c r="D17" s="266"/>
      <c r="E17" s="266"/>
      <c r="F17" s="267"/>
      <c r="G17" s="118"/>
      <c r="H17" s="119"/>
      <c r="I17" s="120">
        <f t="shared" si="0"/>
        <v>0</v>
      </c>
      <c r="J17" s="118"/>
      <c r="K17" s="118"/>
      <c r="L17" s="146">
        <f t="shared" si="1"/>
        <v>0</v>
      </c>
    </row>
    <row r="18" spans="1:12" ht="14.45" customHeight="1" x14ac:dyDescent="0.25">
      <c r="A18" s="292"/>
      <c r="B18" s="293"/>
      <c r="C18" s="265"/>
      <c r="D18" s="266"/>
      <c r="E18" s="266"/>
      <c r="F18" s="267"/>
      <c r="G18" s="118"/>
      <c r="H18" s="119"/>
      <c r="I18" s="120">
        <f t="shared" ref="I18:I22" si="2">H18*G18</f>
        <v>0</v>
      </c>
      <c r="J18" s="118"/>
      <c r="K18" s="118"/>
      <c r="L18" s="146">
        <f t="shared" ref="L18:L22" si="3">IF(C18="",0,SUM(G18,I18:K18))</f>
        <v>0</v>
      </c>
    </row>
    <row r="19" spans="1:12" ht="14.45" customHeight="1" x14ac:dyDescent="0.25">
      <c r="A19" s="292"/>
      <c r="B19" s="293"/>
      <c r="C19" s="265"/>
      <c r="D19" s="266"/>
      <c r="E19" s="266"/>
      <c r="F19" s="267"/>
      <c r="G19" s="118"/>
      <c r="H19" s="119"/>
      <c r="I19" s="120">
        <f t="shared" si="2"/>
        <v>0</v>
      </c>
      <c r="J19" s="118"/>
      <c r="K19" s="118"/>
      <c r="L19" s="146">
        <f t="shared" si="3"/>
        <v>0</v>
      </c>
    </row>
    <row r="20" spans="1:12" ht="14.45" customHeight="1" x14ac:dyDescent="0.25">
      <c r="A20" s="292"/>
      <c r="B20" s="293"/>
      <c r="C20" s="265"/>
      <c r="D20" s="266"/>
      <c r="E20" s="266"/>
      <c r="F20" s="267"/>
      <c r="G20" s="118"/>
      <c r="H20" s="119"/>
      <c r="I20" s="120">
        <f t="shared" si="2"/>
        <v>0</v>
      </c>
      <c r="J20" s="118"/>
      <c r="K20" s="118"/>
      <c r="L20" s="146">
        <f t="shared" si="3"/>
        <v>0</v>
      </c>
    </row>
    <row r="21" spans="1:12" ht="14.45" customHeight="1" x14ac:dyDescent="0.25">
      <c r="A21" s="292"/>
      <c r="B21" s="293"/>
      <c r="C21" s="265"/>
      <c r="D21" s="266"/>
      <c r="E21" s="266"/>
      <c r="F21" s="267"/>
      <c r="G21" s="118"/>
      <c r="H21" s="119"/>
      <c r="I21" s="120">
        <f t="shared" si="2"/>
        <v>0</v>
      </c>
      <c r="J21" s="118"/>
      <c r="K21" s="118"/>
      <c r="L21" s="146">
        <f t="shared" si="3"/>
        <v>0</v>
      </c>
    </row>
    <row r="22" spans="1:12" ht="14.45" customHeight="1" x14ac:dyDescent="0.25">
      <c r="A22" s="292"/>
      <c r="B22" s="293"/>
      <c r="C22" s="265"/>
      <c r="D22" s="266"/>
      <c r="E22" s="266"/>
      <c r="F22" s="267"/>
      <c r="G22" s="118"/>
      <c r="H22" s="119"/>
      <c r="I22" s="120">
        <f t="shared" si="2"/>
        <v>0</v>
      </c>
      <c r="J22" s="118"/>
      <c r="K22" s="118"/>
      <c r="L22" s="146">
        <f t="shared" si="3"/>
        <v>0</v>
      </c>
    </row>
    <row r="23" spans="1:12" ht="14.45" customHeight="1" x14ac:dyDescent="0.25">
      <c r="A23" s="292"/>
      <c r="B23" s="293"/>
      <c r="C23" s="265"/>
      <c r="D23" s="266"/>
      <c r="E23" s="266"/>
      <c r="F23" s="267"/>
      <c r="G23" s="118"/>
      <c r="H23" s="119"/>
      <c r="I23" s="120">
        <f t="shared" si="0"/>
        <v>0</v>
      </c>
      <c r="J23" s="118"/>
      <c r="K23" s="118"/>
      <c r="L23" s="146">
        <f t="shared" si="1"/>
        <v>0</v>
      </c>
    </row>
    <row r="24" spans="1:12" ht="14.45" customHeight="1" x14ac:dyDescent="0.25">
      <c r="A24" s="292"/>
      <c r="B24" s="293"/>
      <c r="C24" s="265"/>
      <c r="D24" s="266"/>
      <c r="E24" s="266"/>
      <c r="F24" s="267"/>
      <c r="G24" s="118"/>
      <c r="H24" s="119"/>
      <c r="I24" s="120">
        <f t="shared" si="0"/>
        <v>0</v>
      </c>
      <c r="J24" s="118"/>
      <c r="K24" s="118"/>
      <c r="L24" s="146">
        <f t="shared" si="1"/>
        <v>0</v>
      </c>
    </row>
    <row r="25" spans="1:12" ht="14.45" customHeight="1" x14ac:dyDescent="0.25">
      <c r="A25" s="292"/>
      <c r="B25" s="293"/>
      <c r="C25" s="265"/>
      <c r="D25" s="266"/>
      <c r="E25" s="266"/>
      <c r="F25" s="267"/>
      <c r="G25" s="118"/>
      <c r="H25" s="119"/>
      <c r="I25" s="120">
        <f t="shared" si="0"/>
        <v>0</v>
      </c>
      <c r="J25" s="118"/>
      <c r="K25" s="118"/>
      <c r="L25" s="146">
        <f t="shared" si="1"/>
        <v>0</v>
      </c>
    </row>
    <row r="26" spans="1:12" ht="14.45" customHeight="1" x14ac:dyDescent="0.25">
      <c r="A26" s="292"/>
      <c r="B26" s="293"/>
      <c r="C26" s="265"/>
      <c r="D26" s="266"/>
      <c r="E26" s="266"/>
      <c r="F26" s="267"/>
      <c r="G26" s="118"/>
      <c r="H26" s="119"/>
      <c r="I26" s="120">
        <f t="shared" si="0"/>
        <v>0</v>
      </c>
      <c r="J26" s="118"/>
      <c r="K26" s="118"/>
      <c r="L26" s="146">
        <f t="shared" si="1"/>
        <v>0</v>
      </c>
    </row>
    <row r="27" spans="1:12" ht="14.45" customHeight="1" x14ac:dyDescent="0.25">
      <c r="A27" s="292"/>
      <c r="B27" s="293"/>
      <c r="C27" s="265"/>
      <c r="D27" s="266"/>
      <c r="E27" s="266"/>
      <c r="F27" s="267"/>
      <c r="G27" s="118"/>
      <c r="H27" s="119"/>
      <c r="I27" s="120">
        <f t="shared" si="0"/>
        <v>0</v>
      </c>
      <c r="J27" s="118"/>
      <c r="K27" s="118"/>
      <c r="L27" s="146">
        <f t="shared" si="1"/>
        <v>0</v>
      </c>
    </row>
    <row r="28" spans="1:12" ht="14.45" customHeight="1" x14ac:dyDescent="0.25">
      <c r="A28" s="292"/>
      <c r="B28" s="293"/>
      <c r="C28" s="265"/>
      <c r="D28" s="266"/>
      <c r="E28" s="266"/>
      <c r="F28" s="267"/>
      <c r="G28" s="118"/>
      <c r="H28" s="119"/>
      <c r="I28" s="120">
        <f t="shared" si="0"/>
        <v>0</v>
      </c>
      <c r="J28" s="118"/>
      <c r="K28" s="118"/>
      <c r="L28" s="146">
        <f t="shared" si="1"/>
        <v>0</v>
      </c>
    </row>
    <row r="29" spans="1:12" ht="14.45" customHeight="1" x14ac:dyDescent="0.25">
      <c r="A29" s="292"/>
      <c r="B29" s="293"/>
      <c r="C29" s="265"/>
      <c r="D29" s="266"/>
      <c r="E29" s="266"/>
      <c r="F29" s="267"/>
      <c r="G29" s="118"/>
      <c r="H29" s="119"/>
      <c r="I29" s="120">
        <f t="shared" si="0"/>
        <v>0</v>
      </c>
      <c r="J29" s="118"/>
      <c r="K29" s="118"/>
      <c r="L29" s="146">
        <f t="shared" si="1"/>
        <v>0</v>
      </c>
    </row>
    <row r="30" spans="1:12" ht="14.45" customHeight="1" x14ac:dyDescent="0.25">
      <c r="A30" s="292"/>
      <c r="B30" s="293"/>
      <c r="C30" s="265"/>
      <c r="D30" s="266"/>
      <c r="E30" s="266"/>
      <c r="F30" s="267"/>
      <c r="G30" s="118"/>
      <c r="H30" s="119"/>
      <c r="I30" s="120">
        <f t="shared" si="0"/>
        <v>0</v>
      </c>
      <c r="J30" s="118"/>
      <c r="K30" s="118"/>
      <c r="L30" s="146">
        <f t="shared" si="1"/>
        <v>0</v>
      </c>
    </row>
    <row r="31" spans="1:12" ht="14.45" customHeight="1" x14ac:dyDescent="0.25">
      <c r="A31" s="292"/>
      <c r="B31" s="293"/>
      <c r="C31" s="265"/>
      <c r="D31" s="266"/>
      <c r="E31" s="266"/>
      <c r="F31" s="267"/>
      <c r="G31" s="118"/>
      <c r="H31" s="119"/>
      <c r="I31" s="120">
        <f t="shared" si="0"/>
        <v>0</v>
      </c>
      <c r="J31" s="118"/>
      <c r="K31" s="118"/>
      <c r="L31" s="146">
        <f t="shared" si="1"/>
        <v>0</v>
      </c>
    </row>
    <row r="32" spans="1:12" ht="14.45" customHeight="1" x14ac:dyDescent="0.25">
      <c r="A32" s="292"/>
      <c r="B32" s="293"/>
      <c r="C32" s="265"/>
      <c r="D32" s="266"/>
      <c r="E32" s="266"/>
      <c r="F32" s="267"/>
      <c r="G32" s="118"/>
      <c r="H32" s="119"/>
      <c r="I32" s="120">
        <f t="shared" si="0"/>
        <v>0</v>
      </c>
      <c r="J32" s="118"/>
      <c r="K32" s="118"/>
      <c r="L32" s="146">
        <f t="shared" si="1"/>
        <v>0</v>
      </c>
    </row>
    <row r="33" spans="1:12" ht="14.45" customHeight="1" x14ac:dyDescent="0.25">
      <c r="A33" s="292"/>
      <c r="B33" s="293"/>
      <c r="C33" s="265"/>
      <c r="D33" s="266"/>
      <c r="E33" s="266"/>
      <c r="F33" s="267"/>
      <c r="G33" s="118"/>
      <c r="H33" s="119"/>
      <c r="I33" s="120">
        <f t="shared" ref="I33:I48" si="4">H33*G33</f>
        <v>0</v>
      </c>
      <c r="J33" s="118"/>
      <c r="K33" s="118"/>
      <c r="L33" s="146">
        <f t="shared" ref="L33:L48" si="5">IF(C33="",0,SUM(G33,I33:K33))</f>
        <v>0</v>
      </c>
    </row>
    <row r="34" spans="1:12" ht="14.45" customHeight="1" x14ac:dyDescent="0.25">
      <c r="A34" s="292"/>
      <c r="B34" s="293"/>
      <c r="C34" s="265"/>
      <c r="D34" s="266"/>
      <c r="E34" s="266"/>
      <c r="F34" s="267"/>
      <c r="G34" s="118"/>
      <c r="H34" s="119"/>
      <c r="I34" s="120">
        <f t="shared" si="4"/>
        <v>0</v>
      </c>
      <c r="J34" s="118"/>
      <c r="K34" s="118"/>
      <c r="L34" s="146">
        <f t="shared" si="5"/>
        <v>0</v>
      </c>
    </row>
    <row r="35" spans="1:12" ht="14.45" customHeight="1" x14ac:dyDescent="0.25">
      <c r="A35" s="292"/>
      <c r="B35" s="293"/>
      <c r="C35" s="265"/>
      <c r="D35" s="266"/>
      <c r="E35" s="266"/>
      <c r="F35" s="267"/>
      <c r="G35" s="118"/>
      <c r="H35" s="119"/>
      <c r="I35" s="120">
        <f t="shared" si="4"/>
        <v>0</v>
      </c>
      <c r="J35" s="118"/>
      <c r="K35" s="118"/>
      <c r="L35" s="146">
        <f t="shared" si="5"/>
        <v>0</v>
      </c>
    </row>
    <row r="36" spans="1:12" ht="14.45" customHeight="1" x14ac:dyDescent="0.25">
      <c r="A36" s="292"/>
      <c r="B36" s="293"/>
      <c r="C36" s="265"/>
      <c r="D36" s="266"/>
      <c r="E36" s="266"/>
      <c r="F36" s="267"/>
      <c r="G36" s="118"/>
      <c r="H36" s="119"/>
      <c r="I36" s="120">
        <f t="shared" ref="I36:I39" si="6">H36*G36</f>
        <v>0</v>
      </c>
      <c r="J36" s="118"/>
      <c r="K36" s="118"/>
      <c r="L36" s="146">
        <f t="shared" ref="L36:L39" si="7">IF(C36="",0,SUM(G36,I36:K36))</f>
        <v>0</v>
      </c>
    </row>
    <row r="37" spans="1:12" ht="14.45" customHeight="1" x14ac:dyDescent="0.25">
      <c r="A37" s="292"/>
      <c r="B37" s="293"/>
      <c r="C37" s="265"/>
      <c r="D37" s="266"/>
      <c r="E37" s="266"/>
      <c r="F37" s="267"/>
      <c r="G37" s="118"/>
      <c r="H37" s="119"/>
      <c r="I37" s="120">
        <f t="shared" si="6"/>
        <v>0</v>
      </c>
      <c r="J37" s="118"/>
      <c r="K37" s="118"/>
      <c r="L37" s="146">
        <f t="shared" si="7"/>
        <v>0</v>
      </c>
    </row>
    <row r="38" spans="1:12" ht="14.45" customHeight="1" x14ac:dyDescent="0.25">
      <c r="A38" s="292"/>
      <c r="B38" s="293"/>
      <c r="C38" s="265"/>
      <c r="D38" s="266"/>
      <c r="E38" s="266"/>
      <c r="F38" s="267"/>
      <c r="G38" s="118"/>
      <c r="H38" s="119"/>
      <c r="I38" s="120">
        <f t="shared" si="6"/>
        <v>0</v>
      </c>
      <c r="J38" s="118"/>
      <c r="K38" s="118"/>
      <c r="L38" s="146">
        <f t="shared" si="7"/>
        <v>0</v>
      </c>
    </row>
    <row r="39" spans="1:12" ht="14.45" customHeight="1" x14ac:dyDescent="0.25">
      <c r="A39" s="292"/>
      <c r="B39" s="293"/>
      <c r="C39" s="265"/>
      <c r="D39" s="266"/>
      <c r="E39" s="266"/>
      <c r="F39" s="267"/>
      <c r="G39" s="118"/>
      <c r="H39" s="119"/>
      <c r="I39" s="120">
        <f t="shared" si="6"/>
        <v>0</v>
      </c>
      <c r="J39" s="118"/>
      <c r="K39" s="118"/>
      <c r="L39" s="146">
        <f t="shared" si="7"/>
        <v>0</v>
      </c>
    </row>
    <row r="40" spans="1:12" ht="14.45" customHeight="1" x14ac:dyDescent="0.25">
      <c r="A40" s="292"/>
      <c r="B40" s="293"/>
      <c r="C40" s="265"/>
      <c r="D40" s="266"/>
      <c r="E40" s="266"/>
      <c r="F40" s="267"/>
      <c r="G40" s="118"/>
      <c r="H40" s="119"/>
      <c r="I40" s="120">
        <f t="shared" ref="I40:I43" si="8">H40*G40</f>
        <v>0</v>
      </c>
      <c r="J40" s="118"/>
      <c r="K40" s="118"/>
      <c r="L40" s="146">
        <f t="shared" ref="L40:L43" si="9">IF(C40="",0,SUM(G40,I40:K40))</f>
        <v>0</v>
      </c>
    </row>
    <row r="41" spans="1:12" ht="14.45" customHeight="1" x14ac:dyDescent="0.25">
      <c r="A41" s="292"/>
      <c r="B41" s="293"/>
      <c r="C41" s="265"/>
      <c r="D41" s="266"/>
      <c r="E41" s="266"/>
      <c r="F41" s="267"/>
      <c r="G41" s="118"/>
      <c r="H41" s="119"/>
      <c r="I41" s="120">
        <f t="shared" si="8"/>
        <v>0</v>
      </c>
      <c r="J41" s="118"/>
      <c r="K41" s="118"/>
      <c r="L41" s="146">
        <f t="shared" si="9"/>
        <v>0</v>
      </c>
    </row>
    <row r="42" spans="1:12" ht="14.45" customHeight="1" x14ac:dyDescent="0.25">
      <c r="A42" s="292"/>
      <c r="B42" s="293"/>
      <c r="C42" s="265"/>
      <c r="D42" s="266"/>
      <c r="E42" s="266"/>
      <c r="F42" s="267"/>
      <c r="G42" s="118"/>
      <c r="H42" s="119"/>
      <c r="I42" s="120">
        <f t="shared" si="8"/>
        <v>0</v>
      </c>
      <c r="J42" s="118"/>
      <c r="K42" s="118"/>
      <c r="L42" s="146">
        <f t="shared" si="9"/>
        <v>0</v>
      </c>
    </row>
    <row r="43" spans="1:12" ht="14.45" customHeight="1" x14ac:dyDescent="0.25">
      <c r="A43" s="292"/>
      <c r="B43" s="293"/>
      <c r="C43" s="265"/>
      <c r="D43" s="266"/>
      <c r="E43" s="266"/>
      <c r="F43" s="267"/>
      <c r="G43" s="118"/>
      <c r="H43" s="119"/>
      <c r="I43" s="120">
        <f t="shared" si="8"/>
        <v>0</v>
      </c>
      <c r="J43" s="118"/>
      <c r="K43" s="118"/>
      <c r="L43" s="146">
        <f t="shared" si="9"/>
        <v>0</v>
      </c>
    </row>
    <row r="44" spans="1:12" ht="14.45" customHeight="1" x14ac:dyDescent="0.25">
      <c r="A44" s="292"/>
      <c r="B44" s="293"/>
      <c r="C44" s="265"/>
      <c r="D44" s="266"/>
      <c r="E44" s="266"/>
      <c r="F44" s="267"/>
      <c r="G44" s="118"/>
      <c r="H44" s="119"/>
      <c r="I44" s="120">
        <f t="shared" si="4"/>
        <v>0</v>
      </c>
      <c r="J44" s="118"/>
      <c r="K44" s="118"/>
      <c r="L44" s="146">
        <f t="shared" si="5"/>
        <v>0</v>
      </c>
    </row>
    <row r="45" spans="1:12" ht="14.45" customHeight="1" x14ac:dyDescent="0.25">
      <c r="A45" s="292"/>
      <c r="B45" s="293"/>
      <c r="C45" s="265"/>
      <c r="D45" s="266"/>
      <c r="E45" s="266"/>
      <c r="F45" s="267"/>
      <c r="G45" s="118"/>
      <c r="H45" s="119"/>
      <c r="I45" s="120">
        <f t="shared" si="4"/>
        <v>0</v>
      </c>
      <c r="J45" s="118"/>
      <c r="K45" s="118"/>
      <c r="L45" s="146">
        <f t="shared" si="5"/>
        <v>0</v>
      </c>
    </row>
    <row r="46" spans="1:12" ht="14.45" customHeight="1" x14ac:dyDescent="0.25">
      <c r="A46" s="292"/>
      <c r="B46" s="293"/>
      <c r="C46" s="265"/>
      <c r="D46" s="266"/>
      <c r="E46" s="266"/>
      <c r="F46" s="267"/>
      <c r="G46" s="118"/>
      <c r="H46" s="119"/>
      <c r="I46" s="120">
        <f t="shared" si="4"/>
        <v>0</v>
      </c>
      <c r="J46" s="118"/>
      <c r="K46" s="118"/>
      <c r="L46" s="146">
        <f t="shared" si="5"/>
        <v>0</v>
      </c>
    </row>
    <row r="47" spans="1:12" ht="14.45" customHeight="1" x14ac:dyDescent="0.25">
      <c r="A47" s="292"/>
      <c r="B47" s="293"/>
      <c r="C47" s="265"/>
      <c r="D47" s="266"/>
      <c r="E47" s="266"/>
      <c r="F47" s="267"/>
      <c r="G47" s="118"/>
      <c r="H47" s="119"/>
      <c r="I47" s="120">
        <f t="shared" si="4"/>
        <v>0</v>
      </c>
      <c r="J47" s="118"/>
      <c r="K47" s="118"/>
      <c r="L47" s="146">
        <f t="shared" si="5"/>
        <v>0</v>
      </c>
    </row>
    <row r="48" spans="1:12" ht="14.45" customHeight="1" x14ac:dyDescent="0.25">
      <c r="A48" s="416"/>
      <c r="B48" s="417"/>
      <c r="C48" s="306"/>
      <c r="D48" s="307"/>
      <c r="E48" s="307"/>
      <c r="F48" s="308"/>
      <c r="G48" s="182"/>
      <c r="H48" s="149"/>
      <c r="I48" s="183">
        <f t="shared" si="4"/>
        <v>0</v>
      </c>
      <c r="J48" s="182"/>
      <c r="K48" s="182"/>
      <c r="L48" s="145">
        <f t="shared" si="5"/>
        <v>0</v>
      </c>
    </row>
    <row r="49" spans="1:12" ht="14.45" customHeight="1" thickBot="1" x14ac:dyDescent="0.3">
      <c r="A49" s="414" t="s">
        <v>135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184">
        <f>SUM(L11:L48)</f>
        <v>0</v>
      </c>
    </row>
    <row r="50" spans="1:12" ht="14.45" customHeight="1" x14ac:dyDescent="0.25">
      <c r="A50" s="21"/>
      <c r="B50" s="79" t="s">
        <v>84</v>
      </c>
      <c r="C50" s="79"/>
      <c r="D50" s="79"/>
      <c r="E50" s="79"/>
      <c r="F50" s="79"/>
      <c r="G50" s="268" t="s">
        <v>105</v>
      </c>
      <c r="H50" s="268"/>
      <c r="I50" s="268"/>
      <c r="J50" s="269" t="str">
        <f>J1</f>
        <v>Auto Fill</v>
      </c>
      <c r="K50" s="269"/>
      <c r="L50" s="269"/>
    </row>
    <row r="51" spans="1:12" ht="14.45" customHeight="1" x14ac:dyDescent="0.25">
      <c r="A51" s="76"/>
      <c r="B51" s="2" t="s">
        <v>94</v>
      </c>
      <c r="C51" s="76"/>
      <c r="D51" s="76"/>
      <c r="E51" s="76"/>
      <c r="F51" s="271">
        <f>F2</f>
        <v>0</v>
      </c>
      <c r="G51" s="271"/>
      <c r="H51" s="268" t="s">
        <v>82</v>
      </c>
      <c r="I51" s="268"/>
      <c r="J51" s="270" t="str">
        <f>J2</f>
        <v>Auto Fill</v>
      </c>
      <c r="K51" s="270"/>
      <c r="L51" s="270"/>
    </row>
    <row r="52" spans="1:12" ht="14.45" customHeight="1" x14ac:dyDescent="0.25">
      <c r="A52" s="80"/>
      <c r="B52" s="80" t="s">
        <v>95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</row>
    <row r="53" spans="1:12" ht="14.45" customHeight="1" x14ac:dyDescent="0.25">
      <c r="A53" s="319" t="s">
        <v>70</v>
      </c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20"/>
    </row>
    <row r="54" spans="1:12" ht="14.45" customHeight="1" x14ac:dyDescent="0.25">
      <c r="A54" s="34" t="s">
        <v>85</v>
      </c>
      <c r="B54" s="167" t="str">
        <f>B5</f>
        <v>AutoFill</v>
      </c>
      <c r="C54" s="78" t="s">
        <v>88</v>
      </c>
      <c r="D54" s="190" t="str">
        <f>D5</f>
        <v>Auto Fill</v>
      </c>
      <c r="E54" s="78" t="s">
        <v>93</v>
      </c>
      <c r="F54" s="133" t="str">
        <f>F5</f>
        <v>Auto Fill</v>
      </c>
      <c r="G54" s="72" t="s">
        <v>12</v>
      </c>
      <c r="H54" s="190" t="str">
        <f>H5</f>
        <v>Auto Fill</v>
      </c>
      <c r="I54" s="72" t="s">
        <v>100</v>
      </c>
      <c r="J54" s="387" t="str">
        <f>J5</f>
        <v>Auto Fill</v>
      </c>
      <c r="K54" s="388"/>
      <c r="L54" s="389"/>
    </row>
    <row r="55" spans="1:12" ht="14.45" customHeight="1" x14ac:dyDescent="0.25">
      <c r="A55" s="142" t="s">
        <v>17</v>
      </c>
      <c r="B55" s="380" t="str">
        <f>B6</f>
        <v>Auto Fill</v>
      </c>
      <c r="C55" s="380"/>
      <c r="D55" s="380"/>
      <c r="E55" s="380"/>
      <c r="F55" s="381"/>
      <c r="G55" s="36" t="s">
        <v>77</v>
      </c>
      <c r="H55" s="257" t="str">
        <f>H6</f>
        <v>Auto Fill</v>
      </c>
      <c r="I55" s="257"/>
      <c r="J55" s="257"/>
      <c r="K55" s="257"/>
      <c r="L55" s="258"/>
    </row>
    <row r="56" spans="1:12" ht="14.45" customHeight="1" x14ac:dyDescent="0.25">
      <c r="A56" s="36" t="s">
        <v>78</v>
      </c>
      <c r="B56" s="257" t="str">
        <f>B7</f>
        <v>Auto Fill</v>
      </c>
      <c r="C56" s="257"/>
      <c r="D56" s="257"/>
      <c r="E56" s="257"/>
      <c r="F56" s="258"/>
      <c r="G56" s="134" t="s">
        <v>104</v>
      </c>
      <c r="H56" s="251" t="str">
        <f>H7</f>
        <v>Auto Fill</v>
      </c>
      <c r="I56" s="251"/>
      <c r="J56" s="251"/>
      <c r="K56" s="251"/>
      <c r="L56" s="252"/>
    </row>
    <row r="57" spans="1:12" ht="14.45" customHeight="1" thickBot="1" x14ac:dyDescent="0.3">
      <c r="A57" s="168" t="s">
        <v>45</v>
      </c>
      <c r="B57" s="418" t="str">
        <f>B8</f>
        <v>Auto Fill</v>
      </c>
      <c r="C57" s="418"/>
      <c r="D57" s="418"/>
      <c r="E57" s="418"/>
      <c r="F57" s="419"/>
      <c r="G57" s="169" t="s">
        <v>102</v>
      </c>
      <c r="H57" s="420" t="str">
        <f>H8</f>
        <v>Auto Fill</v>
      </c>
      <c r="I57" s="420"/>
      <c r="J57" s="420"/>
      <c r="K57" s="169" t="s">
        <v>103</v>
      </c>
      <c r="L57" s="170" t="str">
        <f>L8</f>
        <v>Auto Fill</v>
      </c>
    </row>
    <row r="58" spans="1:12" ht="14.45" customHeight="1" x14ac:dyDescent="0.25">
      <c r="A58" s="234" t="s">
        <v>134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6"/>
    </row>
    <row r="59" spans="1:12" ht="14.45" customHeight="1" x14ac:dyDescent="0.25">
      <c r="A59" s="69" t="s">
        <v>5</v>
      </c>
      <c r="B59" s="147" t="s">
        <v>6</v>
      </c>
      <c r="C59" s="298" t="s">
        <v>0</v>
      </c>
      <c r="D59" s="298"/>
      <c r="E59" s="298"/>
      <c r="F59" s="147" t="s">
        <v>7</v>
      </c>
      <c r="G59" s="147" t="s">
        <v>2</v>
      </c>
      <c r="H59" s="147" t="s">
        <v>42</v>
      </c>
      <c r="I59" s="147" t="s">
        <v>44</v>
      </c>
      <c r="J59" s="148" t="s">
        <v>37</v>
      </c>
      <c r="K59" s="147" t="s">
        <v>4</v>
      </c>
      <c r="L59" s="68" t="s">
        <v>1</v>
      </c>
    </row>
    <row r="60" spans="1:12" ht="14.45" customHeight="1" x14ac:dyDescent="0.25">
      <c r="A60" s="127"/>
      <c r="B60" s="128"/>
      <c r="C60" s="297"/>
      <c r="D60" s="297"/>
      <c r="E60" s="297"/>
      <c r="F60" s="138"/>
      <c r="G60" s="116">
        <f t="shared" ref="G60:G96" si="10">A60*F60</f>
        <v>0</v>
      </c>
      <c r="H60" s="115"/>
      <c r="I60" s="116">
        <f t="shared" ref="I60:I96" si="11">H60*G60</f>
        <v>0</v>
      </c>
      <c r="J60" s="114"/>
      <c r="K60" s="114"/>
      <c r="L60" s="117">
        <f>IF(F60="",0,SUM(G60,I60:K60))</f>
        <v>0</v>
      </c>
    </row>
    <row r="61" spans="1:12" ht="14.45" customHeight="1" x14ac:dyDescent="0.25">
      <c r="A61" s="143"/>
      <c r="B61" s="144"/>
      <c r="C61" s="291"/>
      <c r="D61" s="291"/>
      <c r="E61" s="291"/>
      <c r="F61" s="139"/>
      <c r="G61" s="120">
        <f t="shared" ref="G61:G79" si="12">A61*F61</f>
        <v>0</v>
      </c>
      <c r="H61" s="119"/>
      <c r="I61" s="120">
        <f t="shared" ref="I61:I79" si="13">H61*G61</f>
        <v>0</v>
      </c>
      <c r="J61" s="118"/>
      <c r="K61" s="118"/>
      <c r="L61" s="146">
        <f t="shared" ref="L61:L96" si="14">IF(A61="",0,SUM(G61,I61:K61))</f>
        <v>0</v>
      </c>
    </row>
    <row r="62" spans="1:12" ht="14.45" customHeight="1" x14ac:dyDescent="0.25">
      <c r="A62" s="143"/>
      <c r="B62" s="144"/>
      <c r="C62" s="291"/>
      <c r="D62" s="291"/>
      <c r="E62" s="291"/>
      <c r="F62" s="139"/>
      <c r="G62" s="120">
        <f t="shared" si="12"/>
        <v>0</v>
      </c>
      <c r="H62" s="119"/>
      <c r="I62" s="120">
        <f t="shared" si="13"/>
        <v>0</v>
      </c>
      <c r="J62" s="118"/>
      <c r="K62" s="118"/>
      <c r="L62" s="146">
        <f t="shared" si="14"/>
        <v>0</v>
      </c>
    </row>
    <row r="63" spans="1:12" ht="14.45" customHeight="1" x14ac:dyDescent="0.25">
      <c r="A63" s="143"/>
      <c r="B63" s="144"/>
      <c r="C63" s="291"/>
      <c r="D63" s="291"/>
      <c r="E63" s="291"/>
      <c r="F63" s="139"/>
      <c r="G63" s="120">
        <f t="shared" si="12"/>
        <v>0</v>
      </c>
      <c r="H63" s="119"/>
      <c r="I63" s="120">
        <f t="shared" si="13"/>
        <v>0</v>
      </c>
      <c r="J63" s="118"/>
      <c r="K63" s="118"/>
      <c r="L63" s="146">
        <f t="shared" si="14"/>
        <v>0</v>
      </c>
    </row>
    <row r="64" spans="1:12" ht="14.45" customHeight="1" x14ac:dyDescent="0.25">
      <c r="A64" s="143"/>
      <c r="B64" s="144"/>
      <c r="C64" s="291"/>
      <c r="D64" s="291"/>
      <c r="E64" s="291"/>
      <c r="F64" s="139"/>
      <c r="G64" s="120">
        <f t="shared" si="12"/>
        <v>0</v>
      </c>
      <c r="H64" s="119"/>
      <c r="I64" s="120">
        <f t="shared" si="13"/>
        <v>0</v>
      </c>
      <c r="J64" s="118"/>
      <c r="K64" s="118"/>
      <c r="L64" s="146">
        <f t="shared" si="14"/>
        <v>0</v>
      </c>
    </row>
    <row r="65" spans="1:12" ht="14.45" customHeight="1" x14ac:dyDescent="0.25">
      <c r="A65" s="143"/>
      <c r="B65" s="144"/>
      <c r="C65" s="291"/>
      <c r="D65" s="291"/>
      <c r="E65" s="291"/>
      <c r="F65" s="139"/>
      <c r="G65" s="120">
        <f t="shared" si="12"/>
        <v>0</v>
      </c>
      <c r="H65" s="119"/>
      <c r="I65" s="120">
        <f t="shared" si="13"/>
        <v>0</v>
      </c>
      <c r="J65" s="118"/>
      <c r="K65" s="118"/>
      <c r="L65" s="146">
        <f t="shared" si="14"/>
        <v>0</v>
      </c>
    </row>
    <row r="66" spans="1:12" ht="14.45" customHeight="1" x14ac:dyDescent="0.25">
      <c r="A66" s="143"/>
      <c r="B66" s="144"/>
      <c r="C66" s="291"/>
      <c r="D66" s="291"/>
      <c r="E66" s="291"/>
      <c r="F66" s="139"/>
      <c r="G66" s="120">
        <f t="shared" si="12"/>
        <v>0</v>
      </c>
      <c r="H66" s="119"/>
      <c r="I66" s="120">
        <f t="shared" si="13"/>
        <v>0</v>
      </c>
      <c r="J66" s="118"/>
      <c r="K66" s="118"/>
      <c r="L66" s="146">
        <f t="shared" si="14"/>
        <v>0</v>
      </c>
    </row>
    <row r="67" spans="1:12" ht="14.45" customHeight="1" x14ac:dyDescent="0.25">
      <c r="A67" s="143"/>
      <c r="B67" s="144"/>
      <c r="C67" s="291"/>
      <c r="D67" s="291"/>
      <c r="E67" s="291"/>
      <c r="F67" s="139"/>
      <c r="G67" s="120">
        <f t="shared" si="12"/>
        <v>0</v>
      </c>
      <c r="H67" s="119"/>
      <c r="I67" s="120">
        <f t="shared" si="13"/>
        <v>0</v>
      </c>
      <c r="J67" s="118"/>
      <c r="K67" s="118"/>
      <c r="L67" s="146">
        <f t="shared" si="14"/>
        <v>0</v>
      </c>
    </row>
    <row r="68" spans="1:12" ht="14.45" customHeight="1" x14ac:dyDescent="0.25">
      <c r="A68" s="143"/>
      <c r="B68" s="144"/>
      <c r="C68" s="291"/>
      <c r="D68" s="291"/>
      <c r="E68" s="291"/>
      <c r="F68" s="139"/>
      <c r="G68" s="120">
        <f t="shared" si="12"/>
        <v>0</v>
      </c>
      <c r="H68" s="119"/>
      <c r="I68" s="120">
        <f t="shared" si="13"/>
        <v>0</v>
      </c>
      <c r="J68" s="118"/>
      <c r="K68" s="118"/>
      <c r="L68" s="146">
        <f t="shared" si="14"/>
        <v>0</v>
      </c>
    </row>
    <row r="69" spans="1:12" ht="14.45" customHeight="1" x14ac:dyDescent="0.25">
      <c r="A69" s="143"/>
      <c r="B69" s="144"/>
      <c r="C69" s="291"/>
      <c r="D69" s="291"/>
      <c r="E69" s="291"/>
      <c r="F69" s="139"/>
      <c r="G69" s="120">
        <f t="shared" si="12"/>
        <v>0</v>
      </c>
      <c r="H69" s="119"/>
      <c r="I69" s="120">
        <f t="shared" si="13"/>
        <v>0</v>
      </c>
      <c r="J69" s="118"/>
      <c r="K69" s="118"/>
      <c r="L69" s="146">
        <f t="shared" si="14"/>
        <v>0</v>
      </c>
    </row>
    <row r="70" spans="1:12" ht="14.45" customHeight="1" x14ac:dyDescent="0.25">
      <c r="A70" s="143"/>
      <c r="B70" s="144"/>
      <c r="C70" s="291"/>
      <c r="D70" s="291"/>
      <c r="E70" s="291"/>
      <c r="F70" s="139"/>
      <c r="G70" s="120">
        <f t="shared" si="12"/>
        <v>0</v>
      </c>
      <c r="H70" s="119"/>
      <c r="I70" s="120">
        <f t="shared" si="13"/>
        <v>0</v>
      </c>
      <c r="J70" s="118"/>
      <c r="K70" s="118"/>
      <c r="L70" s="146">
        <f t="shared" si="14"/>
        <v>0</v>
      </c>
    </row>
    <row r="71" spans="1:12" ht="14.45" customHeight="1" x14ac:dyDescent="0.25">
      <c r="A71" s="143"/>
      <c r="B71" s="144"/>
      <c r="C71" s="291"/>
      <c r="D71" s="291"/>
      <c r="E71" s="291"/>
      <c r="F71" s="139"/>
      <c r="G71" s="120">
        <f t="shared" ref="G71:G75" si="15">A71*F71</f>
        <v>0</v>
      </c>
      <c r="H71" s="119"/>
      <c r="I71" s="120">
        <f t="shared" ref="I71:I75" si="16">H71*G71</f>
        <v>0</v>
      </c>
      <c r="J71" s="118"/>
      <c r="K71" s="118"/>
      <c r="L71" s="146">
        <f t="shared" si="14"/>
        <v>0</v>
      </c>
    </row>
    <row r="72" spans="1:12" ht="14.45" customHeight="1" x14ac:dyDescent="0.25">
      <c r="A72" s="143"/>
      <c r="B72" s="144"/>
      <c r="C72" s="291"/>
      <c r="D72" s="291"/>
      <c r="E72" s="291"/>
      <c r="F72" s="139"/>
      <c r="G72" s="120">
        <f t="shared" si="15"/>
        <v>0</v>
      </c>
      <c r="H72" s="119"/>
      <c r="I72" s="120">
        <f t="shared" si="16"/>
        <v>0</v>
      </c>
      <c r="J72" s="118"/>
      <c r="K72" s="118"/>
      <c r="L72" s="146">
        <f t="shared" si="14"/>
        <v>0</v>
      </c>
    </row>
    <row r="73" spans="1:12" ht="14.45" customHeight="1" x14ac:dyDescent="0.25">
      <c r="A73" s="143"/>
      <c r="B73" s="144"/>
      <c r="C73" s="291"/>
      <c r="D73" s="291"/>
      <c r="E73" s="291"/>
      <c r="F73" s="139"/>
      <c r="G73" s="120">
        <f t="shared" si="15"/>
        <v>0</v>
      </c>
      <c r="H73" s="119"/>
      <c r="I73" s="120">
        <f t="shared" si="16"/>
        <v>0</v>
      </c>
      <c r="J73" s="118"/>
      <c r="K73" s="118"/>
      <c r="L73" s="146">
        <f t="shared" si="14"/>
        <v>0</v>
      </c>
    </row>
    <row r="74" spans="1:12" ht="14.45" customHeight="1" x14ac:dyDescent="0.25">
      <c r="A74" s="143"/>
      <c r="B74" s="144"/>
      <c r="C74" s="291"/>
      <c r="D74" s="291"/>
      <c r="E74" s="291"/>
      <c r="F74" s="139"/>
      <c r="G74" s="120">
        <f t="shared" si="15"/>
        <v>0</v>
      </c>
      <c r="H74" s="119"/>
      <c r="I74" s="120">
        <f t="shared" si="16"/>
        <v>0</v>
      </c>
      <c r="J74" s="118"/>
      <c r="K74" s="118"/>
      <c r="L74" s="146">
        <f t="shared" si="14"/>
        <v>0</v>
      </c>
    </row>
    <row r="75" spans="1:12" ht="14.45" customHeight="1" x14ac:dyDescent="0.25">
      <c r="A75" s="143"/>
      <c r="B75" s="144"/>
      <c r="C75" s="291"/>
      <c r="D75" s="291"/>
      <c r="E75" s="291"/>
      <c r="F75" s="139"/>
      <c r="G75" s="120">
        <f t="shared" si="15"/>
        <v>0</v>
      </c>
      <c r="H75" s="119"/>
      <c r="I75" s="120">
        <f t="shared" si="16"/>
        <v>0</v>
      </c>
      <c r="J75" s="118"/>
      <c r="K75" s="118"/>
      <c r="L75" s="146">
        <f t="shared" si="14"/>
        <v>0</v>
      </c>
    </row>
    <row r="76" spans="1:12" ht="14.45" customHeight="1" x14ac:dyDescent="0.25">
      <c r="A76" s="143"/>
      <c r="B76" s="144"/>
      <c r="C76" s="291"/>
      <c r="D76" s="291"/>
      <c r="E76" s="291"/>
      <c r="F76" s="139"/>
      <c r="G76" s="120">
        <f t="shared" si="12"/>
        <v>0</v>
      </c>
      <c r="H76" s="119"/>
      <c r="I76" s="120">
        <f t="shared" si="13"/>
        <v>0</v>
      </c>
      <c r="J76" s="118"/>
      <c r="K76" s="118"/>
      <c r="L76" s="146">
        <f t="shared" si="14"/>
        <v>0</v>
      </c>
    </row>
    <row r="77" spans="1:12" ht="14.45" customHeight="1" x14ac:dyDescent="0.25">
      <c r="A77" s="143"/>
      <c r="B77" s="144"/>
      <c r="C77" s="291"/>
      <c r="D77" s="291"/>
      <c r="E77" s="291"/>
      <c r="F77" s="139"/>
      <c r="G77" s="120">
        <f t="shared" si="12"/>
        <v>0</v>
      </c>
      <c r="H77" s="119"/>
      <c r="I77" s="120">
        <f t="shared" si="13"/>
        <v>0</v>
      </c>
      <c r="J77" s="118"/>
      <c r="K77" s="118"/>
      <c r="L77" s="146">
        <f t="shared" si="14"/>
        <v>0</v>
      </c>
    </row>
    <row r="78" spans="1:12" ht="14.45" customHeight="1" x14ac:dyDescent="0.25">
      <c r="A78" s="143"/>
      <c r="B78" s="144"/>
      <c r="C78" s="291"/>
      <c r="D78" s="291"/>
      <c r="E78" s="291"/>
      <c r="F78" s="139"/>
      <c r="G78" s="120">
        <f t="shared" si="12"/>
        <v>0</v>
      </c>
      <c r="H78" s="119"/>
      <c r="I78" s="120">
        <f t="shared" si="13"/>
        <v>0</v>
      </c>
      <c r="J78" s="118"/>
      <c r="K78" s="118"/>
      <c r="L78" s="146">
        <f t="shared" si="14"/>
        <v>0</v>
      </c>
    </row>
    <row r="79" spans="1:12" ht="14.45" customHeight="1" x14ac:dyDescent="0.25">
      <c r="A79" s="143"/>
      <c r="B79" s="144"/>
      <c r="C79" s="291"/>
      <c r="D79" s="291"/>
      <c r="E79" s="291"/>
      <c r="F79" s="139"/>
      <c r="G79" s="120">
        <f t="shared" si="12"/>
        <v>0</v>
      </c>
      <c r="H79" s="119"/>
      <c r="I79" s="120">
        <f t="shared" si="13"/>
        <v>0</v>
      </c>
      <c r="J79" s="118"/>
      <c r="K79" s="118"/>
      <c r="L79" s="146">
        <f t="shared" si="14"/>
        <v>0</v>
      </c>
    </row>
    <row r="80" spans="1:12" ht="14.45" customHeight="1" x14ac:dyDescent="0.25">
      <c r="A80" s="143"/>
      <c r="B80" s="144"/>
      <c r="C80" s="291"/>
      <c r="D80" s="291"/>
      <c r="E80" s="291"/>
      <c r="F80" s="139"/>
      <c r="G80" s="120">
        <f t="shared" si="10"/>
        <v>0</v>
      </c>
      <c r="H80" s="119"/>
      <c r="I80" s="120">
        <f t="shared" si="11"/>
        <v>0</v>
      </c>
      <c r="J80" s="118"/>
      <c r="K80" s="118"/>
      <c r="L80" s="146">
        <f t="shared" si="14"/>
        <v>0</v>
      </c>
    </row>
    <row r="81" spans="1:12" ht="14.45" customHeight="1" x14ac:dyDescent="0.25">
      <c r="A81" s="143"/>
      <c r="B81" s="144"/>
      <c r="C81" s="291"/>
      <c r="D81" s="291"/>
      <c r="E81" s="291"/>
      <c r="F81" s="139"/>
      <c r="G81" s="120">
        <f t="shared" si="10"/>
        <v>0</v>
      </c>
      <c r="H81" s="119"/>
      <c r="I81" s="120">
        <f t="shared" si="11"/>
        <v>0</v>
      </c>
      <c r="J81" s="118"/>
      <c r="K81" s="118"/>
      <c r="L81" s="146">
        <f t="shared" si="14"/>
        <v>0</v>
      </c>
    </row>
    <row r="82" spans="1:12" ht="14.45" customHeight="1" x14ac:dyDescent="0.25">
      <c r="A82" s="143"/>
      <c r="B82" s="144"/>
      <c r="C82" s="291"/>
      <c r="D82" s="291"/>
      <c r="E82" s="291"/>
      <c r="F82" s="139"/>
      <c r="G82" s="120">
        <f t="shared" si="10"/>
        <v>0</v>
      </c>
      <c r="H82" s="119"/>
      <c r="I82" s="120">
        <f t="shared" si="11"/>
        <v>0</v>
      </c>
      <c r="J82" s="118"/>
      <c r="K82" s="118"/>
      <c r="L82" s="146">
        <f t="shared" si="14"/>
        <v>0</v>
      </c>
    </row>
    <row r="83" spans="1:12" ht="14.45" customHeight="1" x14ac:dyDescent="0.25">
      <c r="A83" s="143"/>
      <c r="B83" s="144"/>
      <c r="C83" s="291"/>
      <c r="D83" s="291"/>
      <c r="E83" s="291"/>
      <c r="F83" s="139"/>
      <c r="G83" s="120">
        <f t="shared" si="10"/>
        <v>0</v>
      </c>
      <c r="H83" s="119"/>
      <c r="I83" s="120">
        <f t="shared" si="11"/>
        <v>0</v>
      </c>
      <c r="J83" s="118"/>
      <c r="K83" s="118"/>
      <c r="L83" s="146">
        <f t="shared" si="14"/>
        <v>0</v>
      </c>
    </row>
    <row r="84" spans="1:12" ht="14.45" customHeight="1" x14ac:dyDescent="0.25">
      <c r="A84" s="143"/>
      <c r="B84" s="144"/>
      <c r="C84" s="291"/>
      <c r="D84" s="291"/>
      <c r="E84" s="291"/>
      <c r="F84" s="139"/>
      <c r="G84" s="120">
        <f t="shared" ref="G84:G87" si="17">A84*F84</f>
        <v>0</v>
      </c>
      <c r="H84" s="119"/>
      <c r="I84" s="120">
        <f t="shared" ref="I84:I87" si="18">H84*G84</f>
        <v>0</v>
      </c>
      <c r="J84" s="118"/>
      <c r="K84" s="118"/>
      <c r="L84" s="146">
        <f t="shared" si="14"/>
        <v>0</v>
      </c>
    </row>
    <row r="85" spans="1:12" ht="14.45" customHeight="1" x14ac:dyDescent="0.25">
      <c r="A85" s="143"/>
      <c r="B85" s="144"/>
      <c r="C85" s="291"/>
      <c r="D85" s="291"/>
      <c r="E85" s="291"/>
      <c r="F85" s="139"/>
      <c r="G85" s="120">
        <f t="shared" si="17"/>
        <v>0</v>
      </c>
      <c r="H85" s="119"/>
      <c r="I85" s="120">
        <f t="shared" si="18"/>
        <v>0</v>
      </c>
      <c r="J85" s="118"/>
      <c r="K85" s="118"/>
      <c r="L85" s="146">
        <f t="shared" si="14"/>
        <v>0</v>
      </c>
    </row>
    <row r="86" spans="1:12" ht="14.45" customHeight="1" x14ac:dyDescent="0.25">
      <c r="A86" s="143"/>
      <c r="B86" s="144"/>
      <c r="C86" s="291"/>
      <c r="D86" s="291"/>
      <c r="E86" s="291"/>
      <c r="F86" s="139"/>
      <c r="G86" s="120">
        <f t="shared" si="17"/>
        <v>0</v>
      </c>
      <c r="H86" s="119"/>
      <c r="I86" s="120">
        <f t="shared" si="18"/>
        <v>0</v>
      </c>
      <c r="J86" s="118"/>
      <c r="K86" s="118"/>
      <c r="L86" s="146">
        <f t="shared" si="14"/>
        <v>0</v>
      </c>
    </row>
    <row r="87" spans="1:12" ht="14.45" customHeight="1" x14ac:dyDescent="0.25">
      <c r="A87" s="143"/>
      <c r="B87" s="144"/>
      <c r="C87" s="291"/>
      <c r="D87" s="291"/>
      <c r="E87" s="291"/>
      <c r="F87" s="139"/>
      <c r="G87" s="120">
        <f t="shared" si="17"/>
        <v>0</v>
      </c>
      <c r="H87" s="119"/>
      <c r="I87" s="120">
        <f t="shared" si="18"/>
        <v>0</v>
      </c>
      <c r="J87" s="118"/>
      <c r="K87" s="118"/>
      <c r="L87" s="146">
        <f t="shared" si="14"/>
        <v>0</v>
      </c>
    </row>
    <row r="88" spans="1:12" ht="14.45" customHeight="1" x14ac:dyDescent="0.25">
      <c r="A88" s="143"/>
      <c r="B88" s="144"/>
      <c r="C88" s="291"/>
      <c r="D88" s="291"/>
      <c r="E88" s="291"/>
      <c r="F88" s="139"/>
      <c r="G88" s="120">
        <f t="shared" ref="G88:G91" si="19">A88*F88</f>
        <v>0</v>
      </c>
      <c r="H88" s="119"/>
      <c r="I88" s="120">
        <f t="shared" ref="I88:I91" si="20">H88*G88</f>
        <v>0</v>
      </c>
      <c r="J88" s="118"/>
      <c r="K88" s="118"/>
      <c r="L88" s="146">
        <f t="shared" si="14"/>
        <v>0</v>
      </c>
    </row>
    <row r="89" spans="1:12" ht="14.45" customHeight="1" x14ac:dyDescent="0.25">
      <c r="A89" s="143"/>
      <c r="B89" s="144"/>
      <c r="C89" s="291"/>
      <c r="D89" s="291"/>
      <c r="E89" s="291"/>
      <c r="F89" s="139"/>
      <c r="G89" s="120">
        <f t="shared" si="19"/>
        <v>0</v>
      </c>
      <c r="H89" s="119"/>
      <c r="I89" s="120">
        <f t="shared" si="20"/>
        <v>0</v>
      </c>
      <c r="J89" s="118"/>
      <c r="K89" s="118"/>
      <c r="L89" s="146">
        <f t="shared" si="14"/>
        <v>0</v>
      </c>
    </row>
    <row r="90" spans="1:12" ht="14.45" customHeight="1" x14ac:dyDescent="0.25">
      <c r="A90" s="143"/>
      <c r="B90" s="144"/>
      <c r="C90" s="291"/>
      <c r="D90" s="291"/>
      <c r="E90" s="291"/>
      <c r="F90" s="139"/>
      <c r="G90" s="120">
        <f t="shared" si="19"/>
        <v>0</v>
      </c>
      <c r="H90" s="119"/>
      <c r="I90" s="120">
        <f t="shared" si="20"/>
        <v>0</v>
      </c>
      <c r="J90" s="118"/>
      <c r="K90" s="118"/>
      <c r="L90" s="146">
        <f t="shared" si="14"/>
        <v>0</v>
      </c>
    </row>
    <row r="91" spans="1:12" ht="14.45" customHeight="1" x14ac:dyDescent="0.25">
      <c r="A91" s="143"/>
      <c r="B91" s="144"/>
      <c r="C91" s="291"/>
      <c r="D91" s="291"/>
      <c r="E91" s="291"/>
      <c r="F91" s="139"/>
      <c r="G91" s="120">
        <f t="shared" si="19"/>
        <v>0</v>
      </c>
      <c r="H91" s="119"/>
      <c r="I91" s="120">
        <f t="shared" si="20"/>
        <v>0</v>
      </c>
      <c r="J91" s="118"/>
      <c r="K91" s="118"/>
      <c r="L91" s="146">
        <f t="shared" si="14"/>
        <v>0</v>
      </c>
    </row>
    <row r="92" spans="1:12" ht="14.45" customHeight="1" x14ac:dyDescent="0.25">
      <c r="A92" s="143"/>
      <c r="B92" s="144"/>
      <c r="C92" s="291"/>
      <c r="D92" s="291"/>
      <c r="E92" s="291"/>
      <c r="F92" s="139"/>
      <c r="G92" s="120">
        <f t="shared" si="10"/>
        <v>0</v>
      </c>
      <c r="H92" s="119"/>
      <c r="I92" s="120">
        <f t="shared" si="11"/>
        <v>0</v>
      </c>
      <c r="J92" s="118"/>
      <c r="K92" s="118"/>
      <c r="L92" s="146">
        <f t="shared" si="14"/>
        <v>0</v>
      </c>
    </row>
    <row r="93" spans="1:12" ht="14.45" customHeight="1" x14ac:dyDescent="0.25">
      <c r="A93" s="143"/>
      <c r="B93" s="144"/>
      <c r="C93" s="291"/>
      <c r="D93" s="291"/>
      <c r="E93" s="291"/>
      <c r="F93" s="139"/>
      <c r="G93" s="120">
        <f t="shared" si="10"/>
        <v>0</v>
      </c>
      <c r="H93" s="119"/>
      <c r="I93" s="120">
        <f t="shared" si="11"/>
        <v>0</v>
      </c>
      <c r="J93" s="118"/>
      <c r="K93" s="118"/>
      <c r="L93" s="146">
        <f t="shared" si="14"/>
        <v>0</v>
      </c>
    </row>
    <row r="94" spans="1:12" ht="14.45" customHeight="1" x14ac:dyDescent="0.25">
      <c r="A94" s="143"/>
      <c r="B94" s="144"/>
      <c r="C94" s="291"/>
      <c r="D94" s="291"/>
      <c r="E94" s="291"/>
      <c r="F94" s="139"/>
      <c r="G94" s="120">
        <f t="shared" si="10"/>
        <v>0</v>
      </c>
      <c r="H94" s="119"/>
      <c r="I94" s="120">
        <f t="shared" si="11"/>
        <v>0</v>
      </c>
      <c r="J94" s="118"/>
      <c r="K94" s="118"/>
      <c r="L94" s="146">
        <f t="shared" si="14"/>
        <v>0</v>
      </c>
    </row>
    <row r="95" spans="1:12" ht="14.45" customHeight="1" x14ac:dyDescent="0.25">
      <c r="A95" s="143"/>
      <c r="B95" s="144"/>
      <c r="C95" s="291"/>
      <c r="D95" s="291"/>
      <c r="E95" s="291"/>
      <c r="F95" s="139"/>
      <c r="G95" s="120">
        <f t="shared" si="10"/>
        <v>0</v>
      </c>
      <c r="H95" s="119"/>
      <c r="I95" s="120">
        <f t="shared" si="11"/>
        <v>0</v>
      </c>
      <c r="J95" s="118"/>
      <c r="K95" s="118"/>
      <c r="L95" s="146">
        <f t="shared" si="14"/>
        <v>0</v>
      </c>
    </row>
    <row r="96" spans="1:12" ht="14.45" customHeight="1" x14ac:dyDescent="0.25">
      <c r="A96" s="131"/>
      <c r="B96" s="132"/>
      <c r="C96" s="296"/>
      <c r="D96" s="296"/>
      <c r="E96" s="296"/>
      <c r="F96" s="140"/>
      <c r="G96" s="124">
        <f t="shared" si="10"/>
        <v>0</v>
      </c>
      <c r="H96" s="123"/>
      <c r="I96" s="124">
        <f t="shared" si="11"/>
        <v>0</v>
      </c>
      <c r="J96" s="122"/>
      <c r="K96" s="122"/>
      <c r="L96" s="125">
        <f t="shared" si="14"/>
        <v>0</v>
      </c>
    </row>
    <row r="97" spans="1:12" ht="14.45" customHeight="1" thickBot="1" x14ac:dyDescent="0.3">
      <c r="A97" s="414" t="s">
        <v>140</v>
      </c>
      <c r="B97" s="415"/>
      <c r="C97" s="415"/>
      <c r="D97" s="415"/>
      <c r="E97" s="415"/>
      <c r="F97" s="415"/>
      <c r="G97" s="415"/>
      <c r="H97" s="415"/>
      <c r="I97" s="415"/>
      <c r="J97" s="415"/>
      <c r="K97" s="415"/>
      <c r="L97" s="184">
        <f>SUM(L52:L57)+SUM(L60:L96)+N97</f>
        <v>0</v>
      </c>
    </row>
    <row r="98" spans="1:12" ht="14.45" customHeight="1" thickBot="1" x14ac:dyDescent="0.3">
      <c r="A98" s="403" t="s">
        <v>141</v>
      </c>
      <c r="B98" s="404"/>
      <c r="C98" s="404"/>
      <c r="D98" s="404"/>
      <c r="E98" s="404"/>
      <c r="F98" s="404"/>
      <c r="G98" s="404"/>
      <c r="H98" s="404"/>
      <c r="I98" s="404"/>
      <c r="J98" s="404"/>
      <c r="K98" s="405"/>
      <c r="L98" s="188">
        <f>L97+L49</f>
        <v>0</v>
      </c>
    </row>
  </sheetData>
  <sheetProtection sheet="1" objects="1" scenarios="1" selectLockedCells="1"/>
  <mergeCells count="147">
    <mergeCell ref="J5:L5"/>
    <mergeCell ref="B6:F6"/>
    <mergeCell ref="H6:L6"/>
    <mergeCell ref="B7:F7"/>
    <mergeCell ref="H7:L7"/>
    <mergeCell ref="B8:F8"/>
    <mergeCell ref="H8:J8"/>
    <mergeCell ref="G1:I1"/>
    <mergeCell ref="J1:L1"/>
    <mergeCell ref="F2:G2"/>
    <mergeCell ref="H2:I2"/>
    <mergeCell ref="J2:L2"/>
    <mergeCell ref="A4:L4"/>
    <mergeCell ref="G50:I50"/>
    <mergeCell ref="J50:L50"/>
    <mergeCell ref="F51:G51"/>
    <mergeCell ref="H51:I51"/>
    <mergeCell ref="J51:L51"/>
    <mergeCell ref="C25:F25"/>
    <mergeCell ref="C26:F26"/>
    <mergeCell ref="A49:K49"/>
    <mergeCell ref="A31:B31"/>
    <mergeCell ref="A32:B32"/>
    <mergeCell ref="A25:B25"/>
    <mergeCell ref="A26:B26"/>
    <mergeCell ref="A27:B27"/>
    <mergeCell ref="A28:B28"/>
    <mergeCell ref="A29:B29"/>
    <mergeCell ref="A30:B30"/>
    <mergeCell ref="C48:F48"/>
    <mergeCell ref="A37:B37"/>
    <mergeCell ref="C37:F37"/>
    <mergeCell ref="A38:B38"/>
    <mergeCell ref="C38:F38"/>
    <mergeCell ref="A39:B39"/>
    <mergeCell ref="C39:F39"/>
    <mergeCell ref="C44:F44"/>
    <mergeCell ref="C93:E93"/>
    <mergeCell ref="C94:E94"/>
    <mergeCell ref="C88:E88"/>
    <mergeCell ref="B57:F57"/>
    <mergeCell ref="H57:J57"/>
    <mergeCell ref="A58:L58"/>
    <mergeCell ref="C59:E59"/>
    <mergeCell ref="C60:E60"/>
    <mergeCell ref="A53:L53"/>
    <mergeCell ref="J54:L54"/>
    <mergeCell ref="B55:F55"/>
    <mergeCell ref="H55:L55"/>
    <mergeCell ref="B56:F56"/>
    <mergeCell ref="H56:L56"/>
    <mergeCell ref="C90:E90"/>
    <mergeCell ref="C91:E91"/>
    <mergeCell ref="C80:E80"/>
    <mergeCell ref="C81:E81"/>
    <mergeCell ref="C82:E82"/>
    <mergeCell ref="C83:E83"/>
    <mergeCell ref="C84:E84"/>
    <mergeCell ref="C85:E85"/>
    <mergeCell ref="C86:E86"/>
    <mergeCell ref="C74:E74"/>
    <mergeCell ref="A98:K98"/>
    <mergeCell ref="A9:L9"/>
    <mergeCell ref="A10:B10"/>
    <mergeCell ref="C10:F10"/>
    <mergeCell ref="A11:B11"/>
    <mergeCell ref="C11:F11"/>
    <mergeCell ref="A44:B44"/>
    <mergeCell ref="C79:E79"/>
    <mergeCell ref="C77:E77"/>
    <mergeCell ref="C78:E78"/>
    <mergeCell ref="C72:E72"/>
    <mergeCell ref="C69:E69"/>
    <mergeCell ref="C70:E70"/>
    <mergeCell ref="C76:E76"/>
    <mergeCell ref="C71:E71"/>
    <mergeCell ref="C87:E87"/>
    <mergeCell ref="C67:E67"/>
    <mergeCell ref="C68:E68"/>
    <mergeCell ref="C95:E95"/>
    <mergeCell ref="C96:E96"/>
    <mergeCell ref="A97:K97"/>
    <mergeCell ref="C73:E73"/>
    <mergeCell ref="C92:E92"/>
    <mergeCell ref="A48:B48"/>
    <mergeCell ref="C46:F46"/>
    <mergeCell ref="A47:B47"/>
    <mergeCell ref="C47:F47"/>
    <mergeCell ref="A43:B43"/>
    <mergeCell ref="C43:F43"/>
    <mergeCell ref="A33:B33"/>
    <mergeCell ref="C33:F33"/>
    <mergeCell ref="A34:B34"/>
    <mergeCell ref="C34:F34"/>
    <mergeCell ref="A35:B35"/>
    <mergeCell ref="C35:F35"/>
    <mergeCell ref="A40:B40"/>
    <mergeCell ref="C40:F40"/>
    <mergeCell ref="A41:B41"/>
    <mergeCell ref="C41:F41"/>
    <mergeCell ref="A42:B42"/>
    <mergeCell ref="C42:F42"/>
    <mergeCell ref="A12:B12"/>
    <mergeCell ref="C12:F12"/>
    <mergeCell ref="A13:B13"/>
    <mergeCell ref="C13:F13"/>
    <mergeCell ref="A14:B14"/>
    <mergeCell ref="C14:F14"/>
    <mergeCell ref="A15:B15"/>
    <mergeCell ref="C15:F15"/>
    <mergeCell ref="C27:F27"/>
    <mergeCell ref="A24:B24"/>
    <mergeCell ref="C24:F24"/>
    <mergeCell ref="A16:B16"/>
    <mergeCell ref="C16:F16"/>
    <mergeCell ref="A17:B17"/>
    <mergeCell ref="C17:F17"/>
    <mergeCell ref="A23:B23"/>
    <mergeCell ref="C23:F23"/>
    <mergeCell ref="A18:B18"/>
    <mergeCell ref="C18:F18"/>
    <mergeCell ref="A19:B19"/>
    <mergeCell ref="C19:F19"/>
    <mergeCell ref="C75:E75"/>
    <mergeCell ref="C61:E61"/>
    <mergeCell ref="C62:E62"/>
    <mergeCell ref="C63:E63"/>
    <mergeCell ref="C64:E64"/>
    <mergeCell ref="C65:E65"/>
    <mergeCell ref="C66:E66"/>
    <mergeCell ref="C89:E89"/>
    <mergeCell ref="A20:B20"/>
    <mergeCell ref="C20:F20"/>
    <mergeCell ref="A21:B21"/>
    <mergeCell ref="C21:F21"/>
    <mergeCell ref="A22:B22"/>
    <mergeCell ref="C22:F22"/>
    <mergeCell ref="A36:B36"/>
    <mergeCell ref="C36:F36"/>
    <mergeCell ref="C28:F28"/>
    <mergeCell ref="C29:F29"/>
    <mergeCell ref="C30:F30"/>
    <mergeCell ref="C31:F31"/>
    <mergeCell ref="C32:F32"/>
    <mergeCell ref="A45:B45"/>
    <mergeCell ref="C45:F45"/>
    <mergeCell ref="A46:B46"/>
  </mergeCells>
  <conditionalFormatting sqref="J11:K11 A11:C11 G11:H11 G44:H48 A44:C48 J44:K48 J77:K79 H77:H79 A77:F79">
    <cfRule type="containsBlanks" dxfId="18" priority="20" stopIfTrue="1">
      <formula>LEN(TRIM(A11))=0</formula>
    </cfRule>
  </conditionalFormatting>
  <conditionalFormatting sqref="G40:H43 A40:C43 J40:K43">
    <cfRule type="containsBlanks" dxfId="17" priority="19" stopIfTrue="1">
      <formula>LEN(TRIM(A40))=0</formula>
    </cfRule>
  </conditionalFormatting>
  <conditionalFormatting sqref="G36:H39 A36:C39 J36:K39">
    <cfRule type="containsBlanks" dxfId="16" priority="18" stopIfTrue="1">
      <formula>LEN(TRIM(A36))=0</formula>
    </cfRule>
  </conditionalFormatting>
  <conditionalFormatting sqref="G33:H35 A33:C35 J33:K35">
    <cfRule type="containsBlanks" dxfId="15" priority="17" stopIfTrue="1">
      <formula>LEN(TRIM(A33))=0</formula>
    </cfRule>
  </conditionalFormatting>
  <conditionalFormatting sqref="G29:H32 A29:C32 J29:K32">
    <cfRule type="containsBlanks" dxfId="14" priority="16" stopIfTrue="1">
      <formula>LEN(TRIM(A29))=0</formula>
    </cfRule>
  </conditionalFormatting>
  <conditionalFormatting sqref="G25:H28 A25:C28 J25:K28">
    <cfRule type="containsBlanks" dxfId="13" priority="15" stopIfTrue="1">
      <formula>LEN(TRIM(A25))=0</formula>
    </cfRule>
  </conditionalFormatting>
  <conditionalFormatting sqref="G16:H17 A16:C17 J16:K17 J23:K24 A23:C24 G23:H24">
    <cfRule type="containsBlanks" dxfId="12" priority="14" stopIfTrue="1">
      <formula>LEN(TRIM(A16))=0</formula>
    </cfRule>
  </conditionalFormatting>
  <conditionalFormatting sqref="G12:H15 A12:C15 J12:K15">
    <cfRule type="containsBlanks" dxfId="11" priority="13" stopIfTrue="1">
      <formula>LEN(TRIM(A12))=0</formula>
    </cfRule>
  </conditionalFormatting>
  <conditionalFormatting sqref="G22:H22 A22:C22 J22:K22">
    <cfRule type="containsBlanks" dxfId="10" priority="12" stopIfTrue="1">
      <formula>LEN(TRIM(A22))=0</formula>
    </cfRule>
  </conditionalFormatting>
  <conditionalFormatting sqref="G18:H21 A18:C21 J18:K21">
    <cfRule type="containsBlanks" dxfId="9" priority="11" stopIfTrue="1">
      <formula>LEN(TRIM(A18))=0</formula>
    </cfRule>
  </conditionalFormatting>
  <conditionalFormatting sqref="A60:F60 H60 J60:K60 J92:K96 H92:H96 A92:F96">
    <cfRule type="containsBlanks" dxfId="8" priority="10" stopIfTrue="1">
      <formula>LEN(TRIM(A60))=0</formula>
    </cfRule>
  </conditionalFormatting>
  <conditionalFormatting sqref="J88:K91 H88:H91 A88:F91">
    <cfRule type="containsBlanks" dxfId="7" priority="9" stopIfTrue="1">
      <formula>LEN(TRIM(A88))=0</formula>
    </cfRule>
  </conditionalFormatting>
  <conditionalFormatting sqref="J84:K87 H84:H87 A84:F87">
    <cfRule type="containsBlanks" dxfId="6" priority="8" stopIfTrue="1">
      <formula>LEN(TRIM(A84))=0</formula>
    </cfRule>
  </conditionalFormatting>
  <conditionalFormatting sqref="J80:K83 H80:H83 A80:F83">
    <cfRule type="containsBlanks" dxfId="5" priority="7" stopIfTrue="1">
      <formula>LEN(TRIM(A80))=0</formula>
    </cfRule>
  </conditionalFormatting>
  <conditionalFormatting sqref="J68:K70 H68:H70 A68:F70 A76:F76 H76 J76:K76">
    <cfRule type="containsBlanks" dxfId="4" priority="5" stopIfTrue="1">
      <formula>LEN(TRIM(A68))=0</formula>
    </cfRule>
  </conditionalFormatting>
  <conditionalFormatting sqref="J65:K67 H65:H67 A65:F67">
    <cfRule type="containsBlanks" dxfId="3" priority="4" stopIfTrue="1">
      <formula>LEN(TRIM(A65))=0</formula>
    </cfRule>
  </conditionalFormatting>
  <conditionalFormatting sqref="J61:K64 H61:H64 A61:F64">
    <cfRule type="containsBlanks" dxfId="2" priority="3" stopIfTrue="1">
      <formula>LEN(TRIM(A61))=0</formula>
    </cfRule>
  </conditionalFormatting>
  <conditionalFormatting sqref="J74:K75 H74:H75 A74:F75">
    <cfRule type="containsBlanks" dxfId="1" priority="2" stopIfTrue="1">
      <formula>LEN(TRIM(A74))=0</formula>
    </cfRule>
  </conditionalFormatting>
  <conditionalFormatting sqref="J71:K73 H71:H73 A71:F73">
    <cfRule type="containsBlanks" dxfId="0" priority="1" stopIfTrue="1">
      <formula>LEN(TRIM(A71))=0</formula>
    </cfRule>
  </conditionalFormatting>
  <printOptions horizontalCentered="1"/>
  <pageMargins left="0.25" right="0.25" top="0.5" bottom="0.3" header="0.25" footer="0.25"/>
  <pageSetup orientation="portrait" r:id="rId1"/>
  <headerFooter>
    <oddHeader>&amp;L&amp;6NN 9630 (Rev 4)&amp;C&amp;"-,Bold"&amp;12MATERIALS COST ATTACHMENT</oddHeader>
    <oddFooter>&amp;R&amp;6Materials Cost Sheet &amp;P of &amp;N</oddFooter>
  </headerFooter>
  <rowBreaks count="1" manualBreakCount="1">
    <brk id="49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ockNumber xmlns="974747d0-92e8-4d89-91ee-041545ec40d6" xsi:nil="true"/>
    <ControllingDoc xmlns="974747d0-92e8-4d89-91ee-041545ec40d6">none</ControllingDoc>
    <FormNumber xmlns="974747d0-92e8-4d89-91ee-041545ec40d6">9630</FormNumber>
    <Grade xmlns="974747d0-92e8-4d89-91ee-041545ec40d6">bond</Grade>
    <Active_x003f_ xmlns="0e1aa144-8662-4e6b-af21-c7c84600fbd0">YES</Active_x003f_>
    <Size xmlns="974747d0-92e8-4d89-91ee-041545ec40d6">8.5 x 11</Size>
    <od461f9ca12b493c849ce716ebaad549 xmlns="c2b98833-75b3-4854-bc4a-2fbbdac1e9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O41</TermName>
          <TermId xmlns="http://schemas.microsoft.com/office/infopath/2007/PartnerControls">8d2f5f70-98d2-45eb-a50f-7b78c3b3bf84</TermId>
        </TermInfo>
      </Terms>
    </od461f9ca12b493c849ce716ebaad549>
    <FormStatus xmlns="974747d0-92e8-4d89-91ee-041545ec40d6">Active</FormStatus>
    <d5c81ab7473d425aa60008dc556e9527 xmlns="c2b98833-75b3-4854-bc4a-2fbbdac1e919">
      <Terms xmlns="http://schemas.microsoft.com/office/infopath/2007/PartnerControls"/>
    </d5c81ab7473d425aa60008dc556e9527>
    <TaxCatchAll xmlns="741ff358-ba63-4de1-8d82-27216df08e17">
      <Value>202</Value>
      <Value>89</Value>
      <Value>232</Value>
    </TaxCatchAll>
    <o9edbe244d574e99aa265716827d182a xmlns="c2b98833-75b3-4854-bc4a-2fbbdac1e9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None</TermName>
          <TermId xmlns="http://schemas.microsoft.com/office/infopath/2007/PartnerControls">dd4e0adc-e256-4339-a507-0889add2ecc5</TermId>
        </TermInfo>
      </Terms>
    </o9edbe244d574e99aa265716827d182a>
    <Allowable_x0020_Revisions xmlns="0e1aa144-8662-4e6b-af21-c7c84600fbd0">6</Allowable_x0020_Revisions>
    <FormFormat xmlns="974747d0-92e8-4d89-91ee-041545ec40d6">7 pages</FormFormat>
    <PreviousForms xmlns="974747d0-92e8-4d89-91ee-041545ec40d6" xsi:nil="true"/>
    <NnsAttritionSchedule xmlns="c2b98833-75b3-4854-bc4a-2fbbdac1e919">2 Year</NnsAttritionSchedule>
    <Remarks xmlns="974747d0-92e8-4d89-91ee-041545ec40d6" xsi:nil="true"/>
    <FormRevision xmlns="974747d0-92e8-4d89-91ee-041545ec40d6">6</FormRevision>
    <DataPrivacy xmlns="974747d0-92e8-4d89-91ee-041545ec40d6">JOHN CHILBERT/KEVIN CONLIN</DataPrivacy>
    <Stocked xmlns="974747d0-92e8-4d89-91ee-041545ec40d6">No</Stocked>
    <ExistingOrders xmlns="974747d0-92e8-4d89-91ee-041545ec40d6">none</ExistingOrders>
    <RelatedProcedures xmlns="974747d0-92e8-4d89-91ee-041545ec40d6" xsi:nil="true"/>
    <FormSource xmlns="974747d0-92e8-4d89-91ee-041545ec40d6">Electronic</FormSource>
    <RevisionDate xmlns="974747d0-92e8-4d89-91ee-041545ec40d6">2018-03-05T05:00:00+00:00</RevisionDate>
    <n52e9ee91d82465ea0285c8139a24e4f xmlns="c2b98833-75b3-4854-bc4a-2fbbdac1e9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Improvement</TermName>
          <TermId xmlns="http://schemas.microsoft.com/office/infopath/2007/PartnerControls">fe88841d-d478-49d2-85bb-62106bc44fa2</TermId>
        </TermInfo>
      </Terms>
    </n52e9ee91d82465ea0285c8139a24e4f>
    <Weight xmlns="974747d0-92e8-4d89-91ee-041545ec40d6">20</Weigh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NS Electronic Forms" ma:contentTypeID="0x010100F4D2CF452CFE4A4A879289E5287B463000BED8B93CC8879A43BEDB0E6217C7039E00ADCF4B07CF3E1E4F825F016ADF313B8F" ma:contentTypeVersion="43" ma:contentTypeDescription="Create a new document." ma:contentTypeScope="" ma:versionID="bb696b94ac25eca07c7d17cc5db544f2">
  <xsd:schema xmlns:xsd="http://www.w3.org/2001/XMLSchema" xmlns:xs="http://www.w3.org/2001/XMLSchema" xmlns:p="http://schemas.microsoft.com/office/2006/metadata/properties" xmlns:ns2="c2b98833-75b3-4854-bc4a-2fbbdac1e919" xmlns:ns3="741ff358-ba63-4de1-8d82-27216df08e17" xmlns:ns4="974747d0-92e8-4d89-91ee-041545ec40d6" xmlns:ns5="0e1aa144-8662-4e6b-af21-c7c84600fbd0" targetNamespace="http://schemas.microsoft.com/office/2006/metadata/properties" ma:root="true" ma:fieldsID="ff83d39c025d6dbef86fbd4805cfd310" ns2:_="" ns3:_="" ns4:_="" ns5:_="">
    <xsd:import namespace="c2b98833-75b3-4854-bc4a-2fbbdac1e919"/>
    <xsd:import namespace="741ff358-ba63-4de1-8d82-27216df08e17"/>
    <xsd:import namespace="974747d0-92e8-4d89-91ee-041545ec40d6"/>
    <xsd:import namespace="0e1aa144-8662-4e6b-af21-c7c84600fbd0"/>
    <xsd:element name="properties">
      <xsd:complexType>
        <xsd:sequence>
          <xsd:element name="documentManagement">
            <xsd:complexType>
              <xsd:all>
                <xsd:element ref="ns2:od461f9ca12b493c849ce716ebaad549" minOccurs="0"/>
                <xsd:element ref="ns3:TaxCatchAll" minOccurs="0"/>
                <xsd:element ref="ns3:TaxCatchAllLabel" minOccurs="0"/>
                <xsd:element ref="ns2:o9edbe244d574e99aa265716827d182a" minOccurs="0"/>
                <xsd:element ref="ns2:d5c81ab7473d425aa60008dc556e9527" minOccurs="0"/>
                <xsd:element ref="ns2:n52e9ee91d82465ea0285c8139a24e4f" minOccurs="0"/>
                <xsd:element ref="ns2:NnsAttritionSchedule"/>
                <xsd:element ref="ns4:ControllingDoc"/>
                <xsd:element ref="ns4:DataPrivacy"/>
                <xsd:element ref="ns4:ExistingOrders"/>
                <xsd:element ref="ns4:FormFormat"/>
                <xsd:element ref="ns4:FormNumber"/>
                <xsd:element ref="ns4:FormRevision"/>
                <xsd:element ref="ns4:FormSource"/>
                <xsd:element ref="ns4:FormStatus"/>
                <xsd:element ref="ns4:Grade"/>
                <xsd:element ref="ns4:PreviousForms" minOccurs="0"/>
                <xsd:element ref="ns4:RelatedProcedures" minOccurs="0"/>
                <xsd:element ref="ns4:Remarks" minOccurs="0"/>
                <xsd:element ref="ns4:RevisionDate"/>
                <xsd:element ref="ns4:Size"/>
                <xsd:element ref="ns4:StockNumber" minOccurs="0"/>
                <xsd:element ref="ns4:Stocked" minOccurs="0"/>
                <xsd:element ref="ns4:Weight"/>
                <xsd:element ref="ns5:Allowable_x0020_Revisions"/>
                <xsd:element ref="ns5:Active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98833-75b3-4854-bc4a-2fbbdac1e919" elementFormDefault="qualified">
    <xsd:import namespace="http://schemas.microsoft.com/office/2006/documentManagement/types"/>
    <xsd:import namespace="http://schemas.microsoft.com/office/infopath/2007/PartnerControls"/>
    <xsd:element name="od461f9ca12b493c849ce716ebaad549" ma:index="8" ma:taxonomy="true" ma:internalName="od461f9ca12b493c849ce716ebaad549" ma:taxonomyFieldName="NnsOwner" ma:displayName="NNS Owner" ma:readOnly="false" ma:fieldId="{8d461f9c-a12b-493c-849c-e716ebaad549}" ma:sspId="5c33bdff-ab0e-4dcb-826a-c1d49bf8e707" ma:termSetId="676fb4a4-f8cb-44e2-8f86-651478ede7c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edbe244d574e99aa265716827d182a" ma:index="12" ma:taxonomy="true" ma:internalName="o9edbe244d574e99aa265716827d182a" ma:taxonomyFieldName="DistributionStatement" ma:displayName="Distribution Statement" ma:readOnly="false" ma:fieldId="{89edbe24-4d57-4e99-aa26-5716827d182a}" ma:taxonomyMulti="true" ma:sspId="5c33bdff-ab0e-4dcb-826a-c1d49bf8e707" ma:termSetId="3a8c7a68-66b0-4885-bb45-6961dba29c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5c81ab7473d425aa60008dc556e9527" ma:index="14" nillable="true" ma:taxonomy="true" ma:internalName="d5c81ab7473d425aa60008dc556e9527" ma:taxonomyFieldName="ProcessArchitecture" ma:displayName="Process Architecture" ma:default="" ma:fieldId="{d5c81ab7-473d-425a-a600-08dc556e9527}" ma:sspId="5c33bdff-ab0e-4dcb-826a-c1d49bf8e707" ma:termSetId="28075dd2-ea72-40a8-b17f-d71e1df253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2e9ee91d82465ea0285c8139a24e4f" ma:index="16" ma:taxonomy="true" ma:internalName="n52e9ee91d82465ea0285c8139a24e4f" ma:taxonomyFieldName="NnsCategory" ma:displayName="NNS Category" ma:readOnly="false" ma:fieldId="{752e9ee9-1d82-465e-a028-5c8139a24e4f}" ma:sspId="5c33bdff-ab0e-4dcb-826a-c1d49bf8e707" ma:termSetId="47a35bb2-76ef-4508-8d6e-5b39c08d97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nsAttritionSchedule" ma:index="18" ma:displayName="Attrition Schedule" ma:default="1 Year" ma:internalName="NnsAttritionSchedule" ma:readOnly="false">
      <xsd:simpleType>
        <xsd:restriction base="dms:Choice">
          <xsd:enumeration value="1 Year"/>
          <xsd:enumeration value="2 Year"/>
          <xsd:enumeration value="3 Yea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ff358-ba63-4de1-8d82-27216df08e17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132f5efc-8e31-4885-bde1-1d4f3eeaf999}" ma:internalName="TaxCatchAll" ma:showField="CatchAllData" ma:web="80064ed8-fb1c-4c42-abb3-5a32878374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32f5efc-8e31-4885-bde1-1d4f3eeaf999}" ma:internalName="TaxCatchAllLabel" ma:readOnly="true" ma:showField="CatchAllDataLabel" ma:web="80064ed8-fb1c-4c42-abb3-5a32878374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747d0-92e8-4d89-91ee-041545ec40d6" elementFormDefault="qualified">
    <xsd:import namespace="http://schemas.microsoft.com/office/2006/documentManagement/types"/>
    <xsd:import namespace="http://schemas.microsoft.com/office/infopath/2007/PartnerControls"/>
    <xsd:element name="ControllingDoc" ma:index="19" ma:displayName="Controlling Doc" ma:internalName="ControllingDoc" ma:readOnly="false">
      <xsd:simpleType>
        <xsd:restriction base="dms:Text">
          <xsd:maxLength value="255"/>
        </xsd:restriction>
      </xsd:simpleType>
    </xsd:element>
    <xsd:element name="DataPrivacy" ma:index="20" ma:displayName="Data Privacy" ma:internalName="DataPrivacy" ma:readOnly="false">
      <xsd:simpleType>
        <xsd:restriction base="dms:Text">
          <xsd:maxLength value="255"/>
        </xsd:restriction>
      </xsd:simpleType>
    </xsd:element>
    <xsd:element name="ExistingOrders" ma:index="21" ma:displayName="Existing Orders" ma:internalName="ExistingOrders" ma:readOnly="false">
      <xsd:simpleType>
        <xsd:restriction base="dms:Text">
          <xsd:maxLength value="255"/>
        </xsd:restriction>
      </xsd:simpleType>
    </xsd:element>
    <xsd:element name="FormFormat" ma:index="22" ma:displayName="Form Format" ma:internalName="FormFormat" ma:readOnly="false">
      <xsd:simpleType>
        <xsd:restriction base="dms:Text">
          <xsd:maxLength value="255"/>
        </xsd:restriction>
      </xsd:simpleType>
    </xsd:element>
    <xsd:element name="FormNumber" ma:index="23" ma:displayName="Form Number" ma:indexed="true" ma:internalName="FormNumber">
      <xsd:simpleType>
        <xsd:restriction base="dms:Text">
          <xsd:maxLength value="255"/>
        </xsd:restriction>
      </xsd:simpleType>
    </xsd:element>
    <xsd:element name="FormRevision" ma:index="24" ma:displayName="Form Revision" ma:internalName="FormRevision">
      <xsd:simpleType>
        <xsd:restriction base="dms:Number"/>
      </xsd:simpleType>
    </xsd:element>
    <xsd:element name="FormSource" ma:index="25" ma:displayName="Form Source" ma:default="Outside Vendor" ma:format="Dropdown" ma:internalName="FormSource">
      <xsd:simpleType>
        <xsd:restriction base="dms:Choice">
          <xsd:enumeration value="Outside Vendor"/>
          <xsd:enumeration value="Reproduction"/>
          <xsd:enumeration value="Electronic"/>
        </xsd:restriction>
      </xsd:simpleType>
    </xsd:element>
    <xsd:element name="FormStatus" ma:index="26" ma:displayName="Form Status" ma:default="Active" ma:format="Dropdown" ma:indexed="true" ma:internalName="FormStatus">
      <xsd:simpleType>
        <xsd:restriction base="dms:Choice">
          <xsd:enumeration value="Active"/>
          <xsd:enumeration value="Inactive"/>
        </xsd:restriction>
      </xsd:simpleType>
    </xsd:element>
    <xsd:element name="Grade" ma:index="27" ma:displayName="Grade" ma:internalName="Grade" ma:readOnly="false">
      <xsd:simpleType>
        <xsd:restriction base="dms:Text">
          <xsd:maxLength value="255"/>
        </xsd:restriction>
      </xsd:simpleType>
    </xsd:element>
    <xsd:element name="PreviousForms" ma:index="28" nillable="true" ma:displayName="Previous Forms" ma:internalName="PreviousForms">
      <xsd:simpleType>
        <xsd:restriction base="dms:Text">
          <xsd:maxLength value="255"/>
        </xsd:restriction>
      </xsd:simpleType>
    </xsd:element>
    <xsd:element name="RelatedProcedures" ma:index="29" nillable="true" ma:displayName="Related Procedures" ma:internalName="RelatedProcedures">
      <xsd:simpleType>
        <xsd:restriction base="dms:Text">
          <xsd:maxLength value="255"/>
        </xsd:restriction>
      </xsd:simpleType>
    </xsd:element>
    <xsd:element name="Remarks" ma:index="30" nillable="true" ma:displayName="Remarks" ma:internalName="Remarks">
      <xsd:simpleType>
        <xsd:restriction base="dms:Note">
          <xsd:maxLength value="255"/>
        </xsd:restriction>
      </xsd:simpleType>
    </xsd:element>
    <xsd:element name="RevisionDate" ma:index="31" ma:displayName="Revision Date" ma:format="DateOnly" ma:internalName="RevisionDate">
      <xsd:simpleType>
        <xsd:restriction base="dms:DateTime"/>
      </xsd:simpleType>
    </xsd:element>
    <xsd:element name="Size" ma:index="32" ma:displayName="Size" ma:internalName="Size" ma:readOnly="false">
      <xsd:simpleType>
        <xsd:restriction base="dms:Text">
          <xsd:maxLength value="255"/>
        </xsd:restriction>
      </xsd:simpleType>
    </xsd:element>
    <xsd:element name="StockNumber" ma:index="33" nillable="true" ma:displayName="Stock Number" ma:decimals="0" ma:internalName="StockNumber" ma:percentage="FALSE">
      <xsd:simpleType>
        <xsd:restriction base="dms:Number"/>
      </xsd:simpleType>
    </xsd:element>
    <xsd:element name="Stocked" ma:index="34" nillable="true" ma:displayName="Stocked" ma:default="Yes" ma:format="Dropdown" ma:internalName="Stocked">
      <xsd:simpleType>
        <xsd:restriction base="dms:Choice">
          <xsd:enumeration value="Yes"/>
          <xsd:enumeration value="No"/>
        </xsd:restriction>
      </xsd:simpleType>
    </xsd:element>
    <xsd:element name="Weight" ma:index="35" ma:displayName="Weight" ma:internalName="Weigh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aa144-8662-4e6b-af21-c7c84600fbd0" elementFormDefault="qualified">
    <xsd:import namespace="http://schemas.microsoft.com/office/2006/documentManagement/types"/>
    <xsd:import namespace="http://schemas.microsoft.com/office/infopath/2007/PartnerControls"/>
    <xsd:element name="Allowable_x0020_Revisions" ma:index="36" ma:displayName="Allowable Revisions" ma:internalName="Allowable_x0020_Revisions">
      <xsd:simpleType>
        <xsd:restriction base="dms:Text">
          <xsd:maxLength value="255"/>
        </xsd:restriction>
      </xsd:simpleType>
    </xsd:element>
    <xsd:element name="Active_x003f_" ma:index="37" nillable="true" ma:displayName="Active?" ma:default="YES" ma:format="Dropdown" ma:internalName="Active_x003F_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5c33bdff-ab0e-4dcb-826a-c1d49bf8e707" ContentTypeId="0x010100F4D2CF452CFE4A4A879289E5287B4630" PreviousValue="true"/>
</file>

<file path=customXml/itemProps1.xml><?xml version="1.0" encoding="utf-8"?>
<ds:datastoreItem xmlns:ds="http://schemas.openxmlformats.org/officeDocument/2006/customXml" ds:itemID="{C5D9D5D3-AD8A-44BD-8A77-701A48C06D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C51CE3-4424-4D1D-94D3-2D6230808E02}">
  <ds:schemaRefs>
    <ds:schemaRef ds:uri="http://schemas.microsoft.com/office/2006/metadata/properties"/>
    <ds:schemaRef ds:uri="http://schemas.microsoft.com/office/infopath/2007/PartnerControls"/>
    <ds:schemaRef ds:uri="974747d0-92e8-4d89-91ee-041545ec40d6"/>
    <ds:schemaRef ds:uri="0e1aa144-8662-4e6b-af21-c7c84600fbd0"/>
    <ds:schemaRef ds:uri="c2b98833-75b3-4854-bc4a-2fbbdac1e919"/>
    <ds:schemaRef ds:uri="741ff358-ba63-4de1-8d82-27216df08e17"/>
  </ds:schemaRefs>
</ds:datastoreItem>
</file>

<file path=customXml/itemProps3.xml><?xml version="1.0" encoding="utf-8"?>
<ds:datastoreItem xmlns:ds="http://schemas.openxmlformats.org/officeDocument/2006/customXml" ds:itemID="{765A0E84-72AB-42E5-9C54-BEF1EC901C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b98833-75b3-4854-bc4a-2fbbdac1e919"/>
    <ds:schemaRef ds:uri="741ff358-ba63-4de1-8d82-27216df08e17"/>
    <ds:schemaRef ds:uri="974747d0-92e8-4d89-91ee-041545ec40d6"/>
    <ds:schemaRef ds:uri="0e1aa144-8662-4e6b-af21-c7c84600f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09B3B2F-BC0C-45BE-9F5E-C4DE8D8ADF3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START HERE - NNS Info</vt:lpstr>
      <vt:lpstr>GIVE TO VENDOR</vt:lpstr>
      <vt:lpstr>Attachment Labor</vt:lpstr>
      <vt:lpstr>Attachment Equipment Cost</vt:lpstr>
      <vt:lpstr>Attachment Subcontractor Cost</vt:lpstr>
      <vt:lpstr>Attachment Materials Cost</vt:lpstr>
      <vt:lpstr>CostType</vt:lpstr>
      <vt:lpstr>PDC</vt:lpstr>
      <vt:lpstr>'GIVE TO VENDOR'!Print_Area</vt:lpstr>
      <vt:lpstr>REQTYPE</vt:lpstr>
    </vt:vector>
  </TitlesOfParts>
  <Company>Newport News Shipbuilding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FORM-OF-BID FOR TIME AND MATERIAL PROPOSAL</dc:title>
  <dc:creator>kap09</dc:creator>
  <cp:lastModifiedBy>Leigh Powell</cp:lastModifiedBy>
  <cp:lastPrinted>2018-02-28T13:32:16Z</cp:lastPrinted>
  <dcterms:created xsi:type="dcterms:W3CDTF">2014-10-16T13:59:24Z</dcterms:created>
  <dcterms:modified xsi:type="dcterms:W3CDTF">2018-03-08T12:47:57Z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tributionStatement">
    <vt:lpwstr>89;#None|dd4e0adc-e256-4339-a507-0889add2ecc5</vt:lpwstr>
  </property>
  <property fmtid="{D5CDD505-2E9C-101B-9397-08002B2CF9AE}" pid="3" name="f055c86685fd450db1ee7583478cdcc8">
    <vt:lpwstr>None|dd4e0adc-e256-4339-a507-0889add2ecc5</vt:lpwstr>
  </property>
  <property fmtid="{D5CDD505-2E9C-101B-9397-08002B2CF9AE}" pid="4" name="ContentTypeId">
    <vt:lpwstr>0x010100F4D2CF452CFE4A4A879289E5287B463000BED8B93CC8879A43BEDB0E6217C7039E00ADCF4B07CF3E1E4F825F016ADF313B8F</vt:lpwstr>
  </property>
  <property fmtid="{D5CDD505-2E9C-101B-9397-08002B2CF9AE}" pid="5" name="fd4ff7820aa24f86b21712b1a6d10001">
    <vt:lpwstr>Process Improvement|fe88841d-d478-49d2-85bb-62106bc44fa2</vt:lpwstr>
  </property>
  <property fmtid="{D5CDD505-2E9C-101B-9397-08002B2CF9AE}" pid="6" name="Created By">
    <vt:lpwstr>i:0#.w|nnscorp\zzmth09</vt:lpwstr>
  </property>
  <property fmtid="{D5CDD505-2E9C-101B-9397-08002B2CF9AE}" pid="7" name="ProcessArchitecture">
    <vt:lpwstr/>
  </property>
  <property fmtid="{D5CDD505-2E9C-101B-9397-08002B2CF9AE}" pid="8" name="afe897ffd9104f50af21a4fc1db10ac9">
    <vt:lpwstr>O41|8d2f5f70-98d2-45eb-a50f-7b78c3b3bf84</vt:lpwstr>
  </property>
  <property fmtid="{D5CDD505-2E9C-101B-9397-08002B2CF9AE}" pid="9" name="ControllingDoc0">
    <vt:lpwstr>NONE</vt:lpwstr>
  </property>
  <property fmtid="{D5CDD505-2E9C-101B-9397-08002B2CF9AE}" pid="10" name="NnsCategory">
    <vt:lpwstr>202;#Process Improvement|fe88841d-d478-49d2-85bb-62106bc44fa2</vt:lpwstr>
  </property>
  <property fmtid="{D5CDD505-2E9C-101B-9397-08002B2CF9AE}" pid="11" name="ExistingOrders0">
    <vt:lpwstr>none</vt:lpwstr>
  </property>
  <property fmtid="{D5CDD505-2E9C-101B-9397-08002B2CF9AE}" pid="12" name="Modified By">
    <vt:lpwstr>i:0#.w|nnscorp\jpk03</vt:lpwstr>
  </property>
  <property fmtid="{D5CDD505-2E9C-101B-9397-08002B2CF9AE}" pid="13" name="NnsOwner">
    <vt:lpwstr>232;#O41|8d2f5f70-98d2-45eb-a50f-7b78c3b3bf84</vt:lpwstr>
  </property>
  <property fmtid="{D5CDD505-2E9C-101B-9397-08002B2CF9AE}" pid="14" name="FileLeafRef">
    <vt:lpwstr>9630.xlsx</vt:lpwstr>
  </property>
  <property fmtid="{D5CDD505-2E9C-101B-9397-08002B2CF9AE}" pid="15" name="mfd4fc6f4462452ba8fbaddc4842fba1">
    <vt:lpwstr/>
  </property>
</Properties>
</file>